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7CBC0148-440D-4739-9529-D91EE9C24978}" xr6:coauthVersionLast="47" xr6:coauthVersionMax="47" xr10:uidLastSave="{00000000-0000-0000-0000-000000000000}"/>
  <bookViews>
    <workbookView xWindow="3075" yWindow="3075" windowWidth="20490" windowHeight="11070" firstSheet="2" activeTab="3" xr2:uid="{00000000-000D-0000-FFFF-FFFF00000000}"/>
  </bookViews>
  <sheets>
    <sheet name="留意事項" sheetId="2" r:id="rId1"/>
    <sheet name="表　各ウイルス性疾患の抗体価について" sheetId="5" r:id="rId2"/>
    <sheet name="様式１ 4種ウイルス感染症" sheetId="1" r:id="rId3"/>
    <sheet name="様式２ B型肝炎・胸部X線・インフルエンザ" sheetId="3" r:id="rId4"/>
  </sheets>
  <externalReferences>
    <externalReference r:id="rId5"/>
  </externalReferences>
  <definedNames>
    <definedName name="_xlnm.Print_Area" localSheetId="2">'様式１ 4種ウイルス感染症'!$A$1:$AE$37</definedName>
    <definedName name="_xlnm.Print_Area" localSheetId="3">'様式２ B型肝炎・胸部X線・インフルエンザ'!$A$1:$AB$37</definedName>
    <definedName name="_xlnm.Print_Area" localSheetId="0">留意事項!$A$1:$L$14</definedName>
    <definedName name="_xlnm.Print_Titles" localSheetId="2">'様式１ 4種ウイルス感染症'!$4:$7</definedName>
    <definedName name="_xlnm.Print_Titles" localSheetId="3">'様式２ B型肝炎・胸部X線・インフルエンザ'!$4:$7</definedName>
    <definedName name="診断結果">[1]Sheet1!$A$2:$A$3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3" l="1"/>
  <c r="M11" i="3"/>
  <c r="M12" i="3"/>
  <c r="M13" i="3"/>
  <c r="M14" i="3"/>
  <c r="M15" i="3"/>
  <c r="Q15" i="3" s="1"/>
  <c r="M16" i="3"/>
  <c r="M17" i="3"/>
  <c r="M18" i="3"/>
  <c r="M19" i="3"/>
  <c r="M20" i="3"/>
  <c r="M21" i="3"/>
  <c r="Q21" i="3" s="1"/>
  <c r="M22" i="3"/>
  <c r="M23" i="3"/>
  <c r="M24" i="3"/>
  <c r="M25" i="3"/>
  <c r="M26" i="3"/>
  <c r="M27" i="3"/>
  <c r="Q27" i="3" s="1"/>
  <c r="M28" i="3"/>
  <c r="M29" i="3"/>
  <c r="M30" i="3"/>
  <c r="M31" i="3"/>
  <c r="M32" i="3"/>
  <c r="M33" i="3"/>
  <c r="Q33" i="3" s="1"/>
  <c r="M34" i="3"/>
  <c r="M35" i="3"/>
  <c r="M36" i="3"/>
  <c r="M37" i="3"/>
  <c r="M38" i="3"/>
  <c r="M39" i="3"/>
  <c r="M40" i="3"/>
  <c r="M41" i="3"/>
  <c r="M42" i="3"/>
  <c r="M43" i="3"/>
  <c r="M44" i="3"/>
  <c r="M45" i="3"/>
  <c r="Q45" i="3" s="1"/>
  <c r="M46" i="3"/>
  <c r="M47" i="3"/>
  <c r="M48" i="3"/>
  <c r="M49" i="3"/>
  <c r="M50" i="3"/>
  <c r="M51" i="3"/>
  <c r="Q51" i="3" s="1"/>
  <c r="M52" i="3"/>
  <c r="M53" i="3"/>
  <c r="M54" i="3"/>
  <c r="M55" i="3"/>
  <c r="M56" i="3"/>
  <c r="M57" i="3"/>
  <c r="Q57" i="3" s="1"/>
  <c r="M58" i="3"/>
  <c r="M59" i="3"/>
  <c r="M60" i="3"/>
  <c r="M61" i="3"/>
  <c r="M62" i="3"/>
  <c r="M63" i="3"/>
  <c r="Q63" i="3" s="1"/>
  <c r="M64" i="3"/>
  <c r="M65" i="3"/>
  <c r="M66" i="3"/>
  <c r="M67" i="3"/>
  <c r="M68" i="3"/>
  <c r="M69" i="3"/>
  <c r="Q69" i="3" s="1"/>
  <c r="M70" i="3"/>
  <c r="M71" i="3"/>
  <c r="M72" i="3"/>
  <c r="M73" i="3"/>
  <c r="M74" i="3"/>
  <c r="M75" i="3"/>
  <c r="M76" i="3"/>
  <c r="M77" i="3"/>
  <c r="M78" i="3"/>
  <c r="M79" i="3"/>
  <c r="M80" i="3"/>
  <c r="M81" i="3"/>
  <c r="Q81" i="3" s="1"/>
  <c r="M82" i="3"/>
  <c r="M83" i="3"/>
  <c r="M84" i="3"/>
  <c r="M85" i="3"/>
  <c r="M86" i="3"/>
  <c r="M87" i="3"/>
  <c r="Q87" i="3" s="1"/>
  <c r="M88" i="3"/>
  <c r="M89" i="3"/>
  <c r="M90" i="3"/>
  <c r="M91" i="3"/>
  <c r="M92" i="3"/>
  <c r="M93" i="3"/>
  <c r="Q93" i="3" s="1"/>
  <c r="M94" i="3"/>
  <c r="M9" i="3"/>
  <c r="Q9" i="3" s="1"/>
  <c r="Q12" i="3"/>
  <c r="Q18" i="3"/>
  <c r="Q24" i="3"/>
  <c r="Q30" i="3"/>
  <c r="Q36" i="3"/>
  <c r="Q42" i="3"/>
  <c r="Q48" i="3"/>
  <c r="Q54" i="3"/>
  <c r="Q60" i="3"/>
  <c r="Q66" i="3"/>
  <c r="Q72" i="3"/>
  <c r="Q78" i="3"/>
  <c r="Q84" i="3"/>
  <c r="Q90" i="3"/>
  <c r="Q10" i="3"/>
  <c r="V9" i="3"/>
  <c r="Q11" i="3"/>
  <c r="Q13" i="3"/>
  <c r="Q14" i="3"/>
  <c r="Q16" i="3"/>
  <c r="Q17" i="3"/>
  <c r="Q19" i="3"/>
  <c r="Q20" i="3"/>
  <c r="Q22" i="3"/>
  <c r="Q23" i="3"/>
  <c r="Q25" i="3"/>
  <c r="Q26" i="3"/>
  <c r="Q28" i="3"/>
  <c r="Q29" i="3"/>
  <c r="Q31" i="3"/>
  <c r="Q32" i="3"/>
  <c r="Q34" i="3"/>
  <c r="Q35" i="3"/>
  <c r="Q37" i="3"/>
  <c r="Q38" i="3"/>
  <c r="Q39" i="3"/>
  <c r="Q40" i="3"/>
  <c r="Q41" i="3"/>
  <c r="Q43" i="3"/>
  <c r="Q44" i="3"/>
  <c r="Q46" i="3"/>
  <c r="Q47" i="3"/>
  <c r="Q49" i="3"/>
  <c r="Q50" i="3"/>
  <c r="Q52" i="3"/>
  <c r="Q53" i="3"/>
  <c r="Q55" i="3"/>
  <c r="Q56" i="3"/>
  <c r="Q58" i="3"/>
  <c r="Q59" i="3"/>
  <c r="Q61" i="3"/>
  <c r="Q62" i="3"/>
  <c r="Q64" i="3"/>
  <c r="Q65" i="3"/>
  <c r="Q67" i="3"/>
  <c r="Q68" i="3"/>
  <c r="Q70" i="3"/>
  <c r="Q71" i="3"/>
  <c r="Q73" i="3"/>
  <c r="Q74" i="3"/>
  <c r="Q75" i="3"/>
  <c r="Q76" i="3"/>
  <c r="Q77" i="3"/>
  <c r="Q79" i="3"/>
  <c r="Q80" i="3"/>
  <c r="Q82" i="3"/>
  <c r="Q83" i="3"/>
  <c r="Q85" i="3"/>
  <c r="Q86" i="3"/>
  <c r="Q88" i="3"/>
  <c r="Q89" i="3"/>
  <c r="Q91" i="3"/>
  <c r="Q92" i="3"/>
  <c r="Q94" i="3"/>
  <c r="V10" i="3" l="1"/>
  <c r="G11" i="3"/>
  <c r="V11" i="3" s="1"/>
  <c r="G12" i="3"/>
  <c r="V12" i="3" s="1"/>
  <c r="G13" i="3"/>
  <c r="V13" i="3" s="1"/>
  <c r="G14" i="3"/>
  <c r="V14" i="3" s="1"/>
  <c r="G15" i="3"/>
  <c r="V15" i="3" s="1"/>
  <c r="G16" i="3"/>
  <c r="V16" i="3" s="1"/>
  <c r="G17" i="3"/>
  <c r="V17" i="3" s="1"/>
  <c r="G18" i="3"/>
  <c r="V18" i="3" s="1"/>
  <c r="G19" i="3"/>
  <c r="V19" i="3" s="1"/>
  <c r="G20" i="3"/>
  <c r="V20" i="3" s="1"/>
  <c r="G21" i="3"/>
  <c r="V21" i="3" s="1"/>
  <c r="G22" i="3"/>
  <c r="V22" i="3" s="1"/>
  <c r="G23" i="3"/>
  <c r="V23" i="3" s="1"/>
  <c r="G24" i="3"/>
  <c r="V24" i="3" s="1"/>
  <c r="G25" i="3"/>
  <c r="V25" i="3" s="1"/>
  <c r="G26" i="3"/>
  <c r="V26" i="3" s="1"/>
  <c r="G27" i="3"/>
  <c r="V27" i="3" s="1"/>
  <c r="G28" i="3"/>
  <c r="V28" i="3" s="1"/>
  <c r="G29" i="3"/>
  <c r="V29" i="3" s="1"/>
  <c r="G30" i="3"/>
  <c r="V30" i="3" s="1"/>
  <c r="G31" i="3"/>
  <c r="V31" i="3" s="1"/>
  <c r="G32" i="3"/>
  <c r="V32" i="3" s="1"/>
  <c r="G33" i="3"/>
  <c r="V33" i="3" s="1"/>
  <c r="G34" i="3"/>
  <c r="V34" i="3" s="1"/>
  <c r="G35" i="3"/>
  <c r="V35" i="3" s="1"/>
  <c r="G36" i="3"/>
  <c r="V36" i="3" s="1"/>
  <c r="G37" i="3"/>
  <c r="V37" i="3" s="1"/>
  <c r="G38" i="3"/>
  <c r="V38" i="3" s="1"/>
  <c r="G39" i="3"/>
  <c r="V39" i="3" s="1"/>
  <c r="G40" i="3"/>
  <c r="V40" i="3" s="1"/>
  <c r="G41" i="3"/>
  <c r="V41" i="3" s="1"/>
  <c r="G42" i="3"/>
  <c r="V42" i="3" s="1"/>
  <c r="G43" i="3"/>
  <c r="V43" i="3" s="1"/>
  <c r="G44" i="3"/>
  <c r="V44" i="3" s="1"/>
  <c r="G45" i="3"/>
  <c r="V45" i="3" s="1"/>
  <c r="G46" i="3"/>
  <c r="V46" i="3" s="1"/>
  <c r="G47" i="3"/>
  <c r="V47" i="3" s="1"/>
  <c r="G48" i="3"/>
  <c r="V48" i="3" s="1"/>
  <c r="G49" i="3"/>
  <c r="V49" i="3" s="1"/>
  <c r="G50" i="3"/>
  <c r="V50" i="3" s="1"/>
  <c r="G51" i="3"/>
  <c r="V51" i="3" s="1"/>
  <c r="G52" i="3"/>
  <c r="V52" i="3" s="1"/>
  <c r="G53" i="3"/>
  <c r="V53" i="3" s="1"/>
  <c r="G54" i="3"/>
  <c r="V54" i="3" s="1"/>
  <c r="G55" i="3"/>
  <c r="V55" i="3" s="1"/>
  <c r="G56" i="3"/>
  <c r="V56" i="3" s="1"/>
  <c r="G57" i="3"/>
  <c r="V57" i="3" s="1"/>
  <c r="G58" i="3"/>
  <c r="V58" i="3" s="1"/>
  <c r="G59" i="3"/>
  <c r="V59" i="3" s="1"/>
  <c r="G60" i="3"/>
  <c r="V60" i="3" s="1"/>
  <c r="G61" i="3"/>
  <c r="V61" i="3" s="1"/>
  <c r="G62" i="3"/>
  <c r="V62" i="3" s="1"/>
  <c r="G63" i="3"/>
  <c r="V63" i="3" s="1"/>
  <c r="G64" i="3"/>
  <c r="V64" i="3" s="1"/>
  <c r="G65" i="3"/>
  <c r="V65" i="3" s="1"/>
  <c r="G66" i="3"/>
  <c r="V66" i="3" s="1"/>
  <c r="G67" i="3"/>
  <c r="V67" i="3" s="1"/>
  <c r="G68" i="3"/>
  <c r="V68" i="3" s="1"/>
  <c r="G69" i="3"/>
  <c r="V69" i="3" s="1"/>
  <c r="G70" i="3"/>
  <c r="V70" i="3" s="1"/>
  <c r="G71" i="3"/>
  <c r="V71" i="3" s="1"/>
  <c r="G72" i="3"/>
  <c r="V72" i="3" s="1"/>
  <c r="G73" i="3"/>
  <c r="V73" i="3" s="1"/>
  <c r="G74" i="3"/>
  <c r="V74" i="3" s="1"/>
  <c r="G75" i="3"/>
  <c r="V75" i="3" s="1"/>
  <c r="G76" i="3"/>
  <c r="V76" i="3" s="1"/>
  <c r="G77" i="3"/>
  <c r="V77" i="3" s="1"/>
  <c r="G78" i="3"/>
  <c r="V78" i="3" s="1"/>
  <c r="G79" i="3"/>
  <c r="V79" i="3" s="1"/>
  <c r="G80" i="3"/>
  <c r="V80" i="3" s="1"/>
  <c r="G81" i="3"/>
  <c r="V81" i="3" s="1"/>
  <c r="G82" i="3"/>
  <c r="V82" i="3" s="1"/>
  <c r="G83" i="3"/>
  <c r="V83" i="3" s="1"/>
  <c r="G84" i="3"/>
  <c r="V84" i="3" s="1"/>
  <c r="G85" i="3"/>
  <c r="V85" i="3" s="1"/>
  <c r="G86" i="3"/>
  <c r="V86" i="3" s="1"/>
  <c r="G87" i="3"/>
  <c r="V87" i="3" s="1"/>
  <c r="G88" i="3"/>
  <c r="V88" i="3" s="1"/>
  <c r="G89" i="3"/>
  <c r="V89" i="3" s="1"/>
  <c r="G90" i="3"/>
  <c r="V90" i="3" s="1"/>
  <c r="G91" i="3"/>
  <c r="V91" i="3" s="1"/>
  <c r="G92" i="3"/>
  <c r="V92" i="3" s="1"/>
  <c r="G93" i="3"/>
  <c r="V93" i="3" s="1"/>
  <c r="G94" i="3"/>
  <c r="V94" i="3" s="1"/>
  <c r="V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M13" i="1"/>
  <c r="M17" i="1"/>
  <c r="M18" i="1"/>
  <c r="M29" i="1"/>
  <c r="M30" i="1"/>
  <c r="M41" i="1"/>
  <c r="M42" i="1"/>
  <c r="M53" i="1"/>
  <c r="M54" i="1"/>
  <c r="M65" i="1"/>
  <c r="M66" i="1"/>
  <c r="M73" i="1"/>
  <c r="M74" i="1"/>
  <c r="M77" i="1"/>
  <c r="M78" i="1"/>
  <c r="M81" i="1"/>
  <c r="M82" i="1"/>
  <c r="M85" i="1"/>
  <c r="M86" i="1"/>
  <c r="M89" i="1"/>
  <c r="M90" i="1"/>
  <c r="M93" i="1"/>
  <c r="M94" i="1"/>
  <c r="M97" i="1"/>
  <c r="P13" i="1"/>
  <c r="S13" i="1" s="1"/>
  <c r="J8" i="1"/>
  <c r="M8" i="1" s="1"/>
  <c r="P8" i="1" s="1"/>
  <c r="S8" i="1" s="1"/>
  <c r="J9" i="1"/>
  <c r="M9" i="1" s="1"/>
  <c r="J10" i="1"/>
  <c r="M10" i="1" s="1"/>
  <c r="J11" i="1"/>
  <c r="M11" i="1" s="1"/>
  <c r="J12" i="1"/>
  <c r="M12" i="1" s="1"/>
  <c r="J14" i="1"/>
  <c r="M14" i="1" s="1"/>
  <c r="J15" i="1"/>
  <c r="M15" i="1" s="1"/>
  <c r="J16" i="1"/>
  <c r="M16" i="1" s="1"/>
  <c r="J17" i="1"/>
  <c r="J18" i="1"/>
  <c r="J19" i="1"/>
  <c r="M19" i="1" s="1"/>
  <c r="J20" i="1"/>
  <c r="M20" i="1" s="1"/>
  <c r="J21" i="1"/>
  <c r="M21" i="1" s="1"/>
  <c r="J22" i="1"/>
  <c r="M22" i="1" s="1"/>
  <c r="J23" i="1"/>
  <c r="M23" i="1" s="1"/>
  <c r="J24" i="1"/>
  <c r="M24" i="1" s="1"/>
  <c r="J25" i="1"/>
  <c r="M25" i="1" s="1"/>
  <c r="J26" i="1"/>
  <c r="M26" i="1" s="1"/>
  <c r="J27" i="1"/>
  <c r="M27" i="1" s="1"/>
  <c r="J28" i="1"/>
  <c r="M28" i="1" s="1"/>
  <c r="J29" i="1"/>
  <c r="J30" i="1"/>
  <c r="J31" i="1"/>
  <c r="M31" i="1" s="1"/>
  <c r="J32" i="1"/>
  <c r="M32" i="1" s="1"/>
  <c r="J33" i="1"/>
  <c r="M33" i="1" s="1"/>
  <c r="J34" i="1"/>
  <c r="M34" i="1" s="1"/>
  <c r="J35" i="1"/>
  <c r="M35" i="1" s="1"/>
  <c r="J36" i="1"/>
  <c r="M36" i="1" s="1"/>
  <c r="J37" i="1"/>
  <c r="M37" i="1" s="1"/>
  <c r="J38" i="1"/>
  <c r="M38" i="1" s="1"/>
  <c r="J39" i="1"/>
  <c r="M39" i="1" s="1"/>
  <c r="J40" i="1"/>
  <c r="M40" i="1" s="1"/>
  <c r="J41" i="1"/>
  <c r="J42" i="1"/>
  <c r="J43" i="1"/>
  <c r="M43" i="1" s="1"/>
  <c r="J44" i="1"/>
  <c r="M44" i="1" s="1"/>
  <c r="J45" i="1"/>
  <c r="M45" i="1" s="1"/>
  <c r="J46" i="1"/>
  <c r="M46" i="1" s="1"/>
  <c r="J47" i="1"/>
  <c r="M47" i="1" s="1"/>
  <c r="J48" i="1"/>
  <c r="M48" i="1" s="1"/>
  <c r="J49" i="1"/>
  <c r="M49" i="1" s="1"/>
  <c r="J50" i="1"/>
  <c r="M50" i="1" s="1"/>
  <c r="J51" i="1"/>
  <c r="M51" i="1" s="1"/>
  <c r="J52" i="1"/>
  <c r="M52" i="1" s="1"/>
  <c r="J53" i="1"/>
  <c r="J54" i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J66" i="1"/>
  <c r="J67" i="1"/>
  <c r="M67" i="1" s="1"/>
  <c r="J68" i="1"/>
  <c r="M68" i="1" s="1"/>
  <c r="J69" i="1"/>
  <c r="M69" i="1" s="1"/>
  <c r="J70" i="1"/>
  <c r="M70" i="1" s="1"/>
  <c r="J71" i="1"/>
  <c r="M71" i="1" s="1"/>
  <c r="J72" i="1"/>
  <c r="M72" i="1" s="1"/>
  <c r="J73" i="1"/>
  <c r="J74" i="1"/>
  <c r="J75" i="1"/>
  <c r="M75" i="1" s="1"/>
  <c r="J76" i="1"/>
  <c r="M76" i="1" s="1"/>
  <c r="J77" i="1"/>
  <c r="J78" i="1"/>
  <c r="J79" i="1"/>
  <c r="M79" i="1" s="1"/>
  <c r="J80" i="1"/>
  <c r="M80" i="1" s="1"/>
  <c r="J81" i="1"/>
  <c r="J82" i="1"/>
  <c r="J83" i="1"/>
  <c r="M83" i="1" s="1"/>
  <c r="J84" i="1"/>
  <c r="M84" i="1" s="1"/>
  <c r="J85" i="1"/>
  <c r="J86" i="1"/>
  <c r="J87" i="1"/>
  <c r="M87" i="1" s="1"/>
  <c r="J88" i="1"/>
  <c r="M88" i="1" s="1"/>
  <c r="J89" i="1"/>
  <c r="J90" i="1"/>
  <c r="J91" i="1"/>
  <c r="M91" i="1" s="1"/>
  <c r="J92" i="1"/>
  <c r="M92" i="1" s="1"/>
  <c r="J93" i="1"/>
  <c r="J94" i="1"/>
  <c r="J95" i="1"/>
  <c r="M95" i="1" s="1"/>
  <c r="J96" i="1"/>
  <c r="M96" i="1" s="1"/>
  <c r="J97" i="1"/>
  <c r="P10" i="1"/>
  <c r="V10" i="1" s="1"/>
  <c r="AB10" i="1" s="1"/>
  <c r="AE10" i="1" s="1"/>
  <c r="P11" i="1"/>
  <c r="V11" i="1" s="1"/>
  <c r="AB11" i="1" s="1"/>
  <c r="AE11" i="1" s="1"/>
  <c r="P12" i="1"/>
  <c r="V12" i="1" s="1"/>
  <c r="AB12" i="1" s="1"/>
  <c r="AE12" i="1" s="1"/>
  <c r="P14" i="1"/>
  <c r="V14" i="1" s="1"/>
  <c r="AB14" i="1" s="1"/>
  <c r="AE14" i="1" s="1"/>
  <c r="P15" i="1"/>
  <c r="V15" i="1" s="1"/>
  <c r="AB15" i="1" s="1"/>
  <c r="AE15" i="1" s="1"/>
  <c r="P16" i="1"/>
  <c r="V16" i="1" s="1"/>
  <c r="AB16" i="1" s="1"/>
  <c r="AE16" i="1" s="1"/>
  <c r="P17" i="1"/>
  <c r="V17" i="1" s="1"/>
  <c r="AB17" i="1" s="1"/>
  <c r="AE17" i="1" s="1"/>
  <c r="P18" i="1"/>
  <c r="V18" i="1" s="1"/>
  <c r="AB18" i="1" s="1"/>
  <c r="AE18" i="1" s="1"/>
  <c r="P19" i="1"/>
  <c r="V19" i="1" s="1"/>
  <c r="AB19" i="1" s="1"/>
  <c r="AE19" i="1" s="1"/>
  <c r="P20" i="1"/>
  <c r="V20" i="1" s="1"/>
  <c r="AB20" i="1" s="1"/>
  <c r="AE20" i="1" s="1"/>
  <c r="P21" i="1"/>
  <c r="V21" i="1" s="1"/>
  <c r="AB21" i="1" s="1"/>
  <c r="AE21" i="1" s="1"/>
  <c r="P22" i="1"/>
  <c r="V22" i="1" s="1"/>
  <c r="AB22" i="1" s="1"/>
  <c r="AE22" i="1" s="1"/>
  <c r="P23" i="1"/>
  <c r="V23" i="1" s="1"/>
  <c r="AB23" i="1" s="1"/>
  <c r="AE23" i="1" s="1"/>
  <c r="P24" i="1"/>
  <c r="V24" i="1" s="1"/>
  <c r="AB24" i="1" s="1"/>
  <c r="AE24" i="1" s="1"/>
  <c r="P25" i="1"/>
  <c r="V25" i="1" s="1"/>
  <c r="AB25" i="1" s="1"/>
  <c r="AE25" i="1" s="1"/>
  <c r="P26" i="1"/>
  <c r="V26" i="1" s="1"/>
  <c r="AB26" i="1" s="1"/>
  <c r="AE26" i="1" s="1"/>
  <c r="P27" i="1"/>
  <c r="V27" i="1" s="1"/>
  <c r="AB27" i="1" s="1"/>
  <c r="AE27" i="1" s="1"/>
  <c r="P28" i="1"/>
  <c r="V28" i="1" s="1"/>
  <c r="AB28" i="1" s="1"/>
  <c r="AE28" i="1" s="1"/>
  <c r="P29" i="1"/>
  <c r="V29" i="1" s="1"/>
  <c r="AB29" i="1" s="1"/>
  <c r="AE29" i="1" s="1"/>
  <c r="P30" i="1"/>
  <c r="V30" i="1" s="1"/>
  <c r="AB30" i="1" s="1"/>
  <c r="AE30" i="1" s="1"/>
  <c r="P31" i="1"/>
  <c r="V31" i="1" s="1"/>
  <c r="AB31" i="1" s="1"/>
  <c r="AE31" i="1" s="1"/>
  <c r="P32" i="1"/>
  <c r="V32" i="1" s="1"/>
  <c r="AB32" i="1" s="1"/>
  <c r="AE32" i="1" s="1"/>
  <c r="P33" i="1"/>
  <c r="V33" i="1" s="1"/>
  <c r="AB33" i="1" s="1"/>
  <c r="AE33" i="1" s="1"/>
  <c r="P34" i="1"/>
  <c r="V34" i="1" s="1"/>
  <c r="AB34" i="1" s="1"/>
  <c r="AE34" i="1" s="1"/>
  <c r="P35" i="1"/>
  <c r="V35" i="1" s="1"/>
  <c r="AB35" i="1" s="1"/>
  <c r="AE35" i="1" s="1"/>
  <c r="P36" i="1"/>
  <c r="V36" i="1" s="1"/>
  <c r="AB36" i="1" s="1"/>
  <c r="AE36" i="1" s="1"/>
  <c r="P37" i="1"/>
  <c r="V37" i="1" s="1"/>
  <c r="AB37" i="1" s="1"/>
  <c r="AE37" i="1" s="1"/>
  <c r="P38" i="1"/>
  <c r="V38" i="1" s="1"/>
  <c r="AB38" i="1" s="1"/>
  <c r="AE38" i="1" s="1"/>
  <c r="P39" i="1"/>
  <c r="V39" i="1" s="1"/>
  <c r="AB39" i="1" s="1"/>
  <c r="AE39" i="1" s="1"/>
  <c r="P40" i="1"/>
  <c r="V40" i="1" s="1"/>
  <c r="AB40" i="1" s="1"/>
  <c r="AE40" i="1" s="1"/>
  <c r="P41" i="1"/>
  <c r="V41" i="1" s="1"/>
  <c r="AB41" i="1" s="1"/>
  <c r="AE41" i="1" s="1"/>
  <c r="P42" i="1"/>
  <c r="V42" i="1" s="1"/>
  <c r="AB42" i="1" s="1"/>
  <c r="AE42" i="1" s="1"/>
  <c r="P43" i="1"/>
  <c r="V43" i="1" s="1"/>
  <c r="AB43" i="1" s="1"/>
  <c r="AE43" i="1" s="1"/>
  <c r="P44" i="1"/>
  <c r="V44" i="1" s="1"/>
  <c r="AB44" i="1" s="1"/>
  <c r="AE44" i="1" s="1"/>
  <c r="P45" i="1"/>
  <c r="V45" i="1" s="1"/>
  <c r="AB45" i="1" s="1"/>
  <c r="AE45" i="1" s="1"/>
  <c r="P46" i="1"/>
  <c r="V46" i="1" s="1"/>
  <c r="AB46" i="1" s="1"/>
  <c r="AE46" i="1" s="1"/>
  <c r="P47" i="1"/>
  <c r="V47" i="1" s="1"/>
  <c r="AB47" i="1" s="1"/>
  <c r="AE47" i="1" s="1"/>
  <c r="P48" i="1"/>
  <c r="V48" i="1" s="1"/>
  <c r="AB48" i="1" s="1"/>
  <c r="AE48" i="1" s="1"/>
  <c r="P49" i="1"/>
  <c r="V49" i="1" s="1"/>
  <c r="AB49" i="1" s="1"/>
  <c r="AE49" i="1" s="1"/>
  <c r="P50" i="1"/>
  <c r="V50" i="1" s="1"/>
  <c r="AB50" i="1" s="1"/>
  <c r="AE50" i="1" s="1"/>
  <c r="P51" i="1"/>
  <c r="V51" i="1" s="1"/>
  <c r="AB51" i="1" s="1"/>
  <c r="AE51" i="1" s="1"/>
  <c r="P52" i="1"/>
  <c r="V52" i="1" s="1"/>
  <c r="AB52" i="1" s="1"/>
  <c r="AE52" i="1" s="1"/>
  <c r="P53" i="1"/>
  <c r="V53" i="1" s="1"/>
  <c r="AB53" i="1" s="1"/>
  <c r="AE53" i="1" s="1"/>
  <c r="P54" i="1"/>
  <c r="V54" i="1" s="1"/>
  <c r="AB54" i="1" s="1"/>
  <c r="AE54" i="1" s="1"/>
  <c r="P55" i="1"/>
  <c r="V55" i="1" s="1"/>
  <c r="AB55" i="1" s="1"/>
  <c r="AE55" i="1" s="1"/>
  <c r="P56" i="1"/>
  <c r="V56" i="1" s="1"/>
  <c r="AB56" i="1" s="1"/>
  <c r="AE56" i="1" s="1"/>
  <c r="P57" i="1"/>
  <c r="V57" i="1" s="1"/>
  <c r="AB57" i="1" s="1"/>
  <c r="AE57" i="1" s="1"/>
  <c r="P58" i="1"/>
  <c r="V58" i="1" s="1"/>
  <c r="AB58" i="1" s="1"/>
  <c r="AE58" i="1" s="1"/>
  <c r="P59" i="1"/>
  <c r="V59" i="1" s="1"/>
  <c r="AB59" i="1" s="1"/>
  <c r="AE59" i="1" s="1"/>
  <c r="P60" i="1"/>
  <c r="V60" i="1" s="1"/>
  <c r="AB60" i="1" s="1"/>
  <c r="AE60" i="1" s="1"/>
  <c r="P61" i="1"/>
  <c r="V61" i="1" s="1"/>
  <c r="AB61" i="1" s="1"/>
  <c r="AE61" i="1" s="1"/>
  <c r="P62" i="1"/>
  <c r="V62" i="1" s="1"/>
  <c r="AB62" i="1" s="1"/>
  <c r="AE62" i="1" s="1"/>
  <c r="P63" i="1"/>
  <c r="V63" i="1" s="1"/>
  <c r="AB63" i="1" s="1"/>
  <c r="AE63" i="1" s="1"/>
  <c r="P64" i="1"/>
  <c r="V64" i="1" s="1"/>
  <c r="AB64" i="1" s="1"/>
  <c r="AE64" i="1" s="1"/>
  <c r="P65" i="1"/>
  <c r="V65" i="1" s="1"/>
  <c r="AB65" i="1" s="1"/>
  <c r="AE65" i="1" s="1"/>
  <c r="P66" i="1"/>
  <c r="V66" i="1" s="1"/>
  <c r="AB66" i="1" s="1"/>
  <c r="AE66" i="1" s="1"/>
  <c r="P67" i="1"/>
  <c r="V67" i="1" s="1"/>
  <c r="AB67" i="1" s="1"/>
  <c r="AE67" i="1" s="1"/>
  <c r="P68" i="1"/>
  <c r="V68" i="1" s="1"/>
  <c r="AB68" i="1" s="1"/>
  <c r="AE68" i="1" s="1"/>
  <c r="P69" i="1"/>
  <c r="V69" i="1" s="1"/>
  <c r="AB69" i="1" s="1"/>
  <c r="AE69" i="1" s="1"/>
  <c r="P70" i="1"/>
  <c r="V70" i="1" s="1"/>
  <c r="AB70" i="1" s="1"/>
  <c r="AE70" i="1" s="1"/>
  <c r="P71" i="1"/>
  <c r="V71" i="1" s="1"/>
  <c r="AB71" i="1" s="1"/>
  <c r="AE71" i="1" s="1"/>
  <c r="P72" i="1"/>
  <c r="V72" i="1" s="1"/>
  <c r="AB72" i="1" s="1"/>
  <c r="AE72" i="1" s="1"/>
  <c r="P73" i="1"/>
  <c r="V73" i="1" s="1"/>
  <c r="AB73" i="1" s="1"/>
  <c r="AE73" i="1" s="1"/>
  <c r="P74" i="1"/>
  <c r="V74" i="1" s="1"/>
  <c r="AB74" i="1" s="1"/>
  <c r="AE74" i="1" s="1"/>
  <c r="P75" i="1"/>
  <c r="V75" i="1" s="1"/>
  <c r="AB75" i="1" s="1"/>
  <c r="AE75" i="1" s="1"/>
  <c r="P76" i="1"/>
  <c r="V76" i="1" s="1"/>
  <c r="AB76" i="1" s="1"/>
  <c r="AE76" i="1" s="1"/>
  <c r="P77" i="1"/>
  <c r="V77" i="1" s="1"/>
  <c r="AB77" i="1" s="1"/>
  <c r="AE77" i="1" s="1"/>
  <c r="P78" i="1"/>
  <c r="V78" i="1" s="1"/>
  <c r="AB78" i="1" s="1"/>
  <c r="AE78" i="1" s="1"/>
  <c r="P79" i="1"/>
  <c r="V79" i="1" s="1"/>
  <c r="AB79" i="1" s="1"/>
  <c r="AE79" i="1" s="1"/>
  <c r="P80" i="1"/>
  <c r="V80" i="1" s="1"/>
  <c r="AB80" i="1" s="1"/>
  <c r="AE80" i="1" s="1"/>
  <c r="P81" i="1"/>
  <c r="V81" i="1" s="1"/>
  <c r="AB81" i="1" s="1"/>
  <c r="AE81" i="1" s="1"/>
  <c r="P82" i="1"/>
  <c r="V82" i="1" s="1"/>
  <c r="AB82" i="1" s="1"/>
  <c r="AE82" i="1" s="1"/>
  <c r="P83" i="1"/>
  <c r="V83" i="1" s="1"/>
  <c r="AB83" i="1" s="1"/>
  <c r="AE83" i="1" s="1"/>
  <c r="P84" i="1"/>
  <c r="V84" i="1" s="1"/>
  <c r="AB84" i="1" s="1"/>
  <c r="AE84" i="1" s="1"/>
  <c r="P85" i="1"/>
  <c r="V85" i="1" s="1"/>
  <c r="AB85" i="1" s="1"/>
  <c r="AE85" i="1" s="1"/>
  <c r="P86" i="1"/>
  <c r="V86" i="1" s="1"/>
  <c r="AB86" i="1" s="1"/>
  <c r="AE86" i="1" s="1"/>
  <c r="P87" i="1"/>
  <c r="V87" i="1" s="1"/>
  <c r="AB87" i="1" s="1"/>
  <c r="AE87" i="1" s="1"/>
  <c r="P88" i="1"/>
  <c r="V88" i="1" s="1"/>
  <c r="AB88" i="1" s="1"/>
  <c r="AE88" i="1" s="1"/>
  <c r="P89" i="1"/>
  <c r="V89" i="1" s="1"/>
  <c r="AB89" i="1" s="1"/>
  <c r="AE89" i="1" s="1"/>
  <c r="P90" i="1"/>
  <c r="V90" i="1" s="1"/>
  <c r="AB90" i="1" s="1"/>
  <c r="AE90" i="1" s="1"/>
  <c r="P91" i="1"/>
  <c r="V91" i="1" s="1"/>
  <c r="AB91" i="1" s="1"/>
  <c r="AE91" i="1" s="1"/>
  <c r="P92" i="1"/>
  <c r="V92" i="1" s="1"/>
  <c r="AB92" i="1" s="1"/>
  <c r="AE92" i="1" s="1"/>
  <c r="P93" i="1"/>
  <c r="V93" i="1" s="1"/>
  <c r="AB93" i="1" s="1"/>
  <c r="AE93" i="1" s="1"/>
  <c r="P94" i="1"/>
  <c r="V94" i="1" s="1"/>
  <c r="AB94" i="1" s="1"/>
  <c r="AE94" i="1" s="1"/>
  <c r="P95" i="1"/>
  <c r="V95" i="1" s="1"/>
  <c r="AB95" i="1" s="1"/>
  <c r="AE95" i="1" s="1"/>
  <c r="P96" i="1"/>
  <c r="V96" i="1" s="1"/>
  <c r="AB96" i="1" s="1"/>
  <c r="AE96" i="1" s="1"/>
  <c r="P97" i="1"/>
  <c r="V97" i="1" s="1"/>
  <c r="AB97" i="1" s="1"/>
  <c r="AE97" i="1" s="1"/>
  <c r="AG96" i="1" l="1"/>
  <c r="AG80" i="1"/>
  <c r="AA80" i="3" s="1"/>
  <c r="AG87" i="1"/>
  <c r="AA87" i="3" s="1"/>
  <c r="S95" i="1"/>
  <c r="AG95" i="1" s="1"/>
  <c r="S91" i="1"/>
  <c r="AG91" i="1" s="1"/>
  <c r="AA91" i="3" s="1"/>
  <c r="S87" i="1"/>
  <c r="S83" i="1"/>
  <c r="S79" i="1"/>
  <c r="AG79" i="1" s="1"/>
  <c r="AA79" i="3" s="1"/>
  <c r="S75" i="1"/>
  <c r="AG75" i="1" s="1"/>
  <c r="AA75" i="3" s="1"/>
  <c r="Y97" i="1"/>
  <c r="Y93" i="1"/>
  <c r="Y89" i="1"/>
  <c r="Y85" i="1"/>
  <c r="Y81" i="1"/>
  <c r="Y77" i="1"/>
  <c r="Y73" i="1"/>
  <c r="Y53" i="1"/>
  <c r="Y29" i="1"/>
  <c r="AG64" i="1"/>
  <c r="AA64" i="3" s="1"/>
  <c r="AG40" i="1"/>
  <c r="AA40" i="3" s="1"/>
  <c r="AG16" i="1"/>
  <c r="AA16" i="3" s="1"/>
  <c r="AG82" i="1"/>
  <c r="S94" i="1"/>
  <c r="AG94" i="1" s="1"/>
  <c r="AA94" i="3" s="1"/>
  <c r="S90" i="1"/>
  <c r="S86" i="1"/>
  <c r="AG86" i="1" s="1"/>
  <c r="AA86" i="3" s="1"/>
  <c r="S82" i="1"/>
  <c r="S78" i="1"/>
  <c r="AG78" i="1" s="1"/>
  <c r="AA78" i="3" s="1"/>
  <c r="S74" i="1"/>
  <c r="Y96" i="1"/>
  <c r="Y92" i="1"/>
  <c r="Y88" i="1"/>
  <c r="Y84" i="1"/>
  <c r="Y80" i="1"/>
  <c r="Y76" i="1"/>
  <c r="Y71" i="1"/>
  <c r="Y47" i="1"/>
  <c r="Y23" i="1"/>
  <c r="AG63" i="1"/>
  <c r="AA63" i="3" s="1"/>
  <c r="AG39" i="1"/>
  <c r="AA39" i="3" s="1"/>
  <c r="AG15" i="1"/>
  <c r="AA15" i="3" s="1"/>
  <c r="AG29" i="1"/>
  <c r="S97" i="1"/>
  <c r="AG97" i="1" s="1"/>
  <c r="S93" i="1"/>
  <c r="AG93" i="1" s="1"/>
  <c r="AA93" i="3" s="1"/>
  <c r="S89" i="1"/>
  <c r="AG89" i="1" s="1"/>
  <c r="AA89" i="3" s="1"/>
  <c r="S85" i="1"/>
  <c r="AG85" i="1" s="1"/>
  <c r="AA85" i="3" s="1"/>
  <c r="S81" i="1"/>
  <c r="AG81" i="1" s="1"/>
  <c r="AA81" i="3" s="1"/>
  <c r="S77" i="1"/>
  <c r="AG77" i="1" s="1"/>
  <c r="AA77" i="3" s="1"/>
  <c r="S73" i="1"/>
  <c r="AG73" i="1" s="1"/>
  <c r="AA73" i="3" s="1"/>
  <c r="Y95" i="1"/>
  <c r="Y91" i="1"/>
  <c r="Y87" i="1"/>
  <c r="Y83" i="1"/>
  <c r="AG83" i="1" s="1"/>
  <c r="AA83" i="3" s="1"/>
  <c r="Y79" i="1"/>
  <c r="Y75" i="1"/>
  <c r="Y65" i="1"/>
  <c r="Y41" i="1"/>
  <c r="Y17" i="1"/>
  <c r="P9" i="1"/>
  <c r="S9" i="1" s="1"/>
  <c r="S96" i="1"/>
  <c r="S92" i="1"/>
  <c r="AG92" i="1" s="1"/>
  <c r="AA92" i="3" s="1"/>
  <c r="S88" i="1"/>
  <c r="AG88" i="1" s="1"/>
  <c r="AA88" i="3" s="1"/>
  <c r="S84" i="1"/>
  <c r="AG84" i="1" s="1"/>
  <c r="AA84" i="3" s="1"/>
  <c r="S80" i="1"/>
  <c r="S76" i="1"/>
  <c r="AG76" i="1" s="1"/>
  <c r="AA76" i="3" s="1"/>
  <c r="S12" i="1"/>
  <c r="AG12" i="1" s="1"/>
  <c r="AA12" i="3" s="1"/>
  <c r="Y94" i="1"/>
  <c r="Y90" i="1"/>
  <c r="AG90" i="1" s="1"/>
  <c r="AA90" i="3" s="1"/>
  <c r="Y86" i="1"/>
  <c r="Y82" i="1"/>
  <c r="Y78" i="1"/>
  <c r="Y74" i="1"/>
  <c r="AG74" i="1" s="1"/>
  <c r="AA74" i="3" s="1"/>
  <c r="Y59" i="1"/>
  <c r="Y35" i="1"/>
  <c r="AA82" i="3"/>
  <c r="AA29" i="3"/>
  <c r="S72" i="1"/>
  <c r="AG72" i="1" s="1"/>
  <c r="AA72" i="3" s="1"/>
  <c r="S48" i="1"/>
  <c r="S71" i="1"/>
  <c r="AG71" i="1" s="1"/>
  <c r="AA71" i="3" s="1"/>
  <c r="S65" i="1"/>
  <c r="AG65" i="1" s="1"/>
  <c r="AA65" i="3" s="1"/>
  <c r="S59" i="1"/>
  <c r="AG59" i="1" s="1"/>
  <c r="AA59" i="3" s="1"/>
  <c r="S53" i="1"/>
  <c r="AG53" i="1" s="1"/>
  <c r="AA53" i="3" s="1"/>
  <c r="S47" i="1"/>
  <c r="AG47" i="1" s="1"/>
  <c r="AA47" i="3" s="1"/>
  <c r="S41" i="1"/>
  <c r="AG41" i="1" s="1"/>
  <c r="AA41" i="3" s="1"/>
  <c r="S35" i="1"/>
  <c r="AG35" i="1" s="1"/>
  <c r="AA35" i="3" s="1"/>
  <c r="S29" i="1"/>
  <c r="S23" i="1"/>
  <c r="AG23" i="1" s="1"/>
  <c r="AA23" i="3" s="1"/>
  <c r="S17" i="1"/>
  <c r="AG17" i="1" s="1"/>
  <c r="AA17" i="3" s="1"/>
  <c r="S11" i="1"/>
  <c r="AG11" i="1" s="1"/>
  <c r="AA11" i="3" s="1"/>
  <c r="Y70" i="1"/>
  <c r="Y64" i="1"/>
  <c r="Y58" i="1"/>
  <c r="Y52" i="1"/>
  <c r="Y46" i="1"/>
  <c r="Y40" i="1"/>
  <c r="Y34" i="1"/>
  <c r="Y28" i="1"/>
  <c r="Y22" i="1"/>
  <c r="Y16" i="1"/>
  <c r="Y10" i="1"/>
  <c r="S66" i="1"/>
  <c r="AG66" i="1" s="1"/>
  <c r="AA66" i="3" s="1"/>
  <c r="S30" i="1"/>
  <c r="AG30" i="1" s="1"/>
  <c r="AA30" i="3" s="1"/>
  <c r="S70" i="1"/>
  <c r="AG70" i="1" s="1"/>
  <c r="AA70" i="3" s="1"/>
  <c r="S64" i="1"/>
  <c r="S58" i="1"/>
  <c r="AG58" i="1" s="1"/>
  <c r="AA58" i="3" s="1"/>
  <c r="S52" i="1"/>
  <c r="AG52" i="1" s="1"/>
  <c r="AA52" i="3" s="1"/>
  <c r="S46" i="1"/>
  <c r="AG46" i="1" s="1"/>
  <c r="AA46" i="3" s="1"/>
  <c r="S40" i="1"/>
  <c r="S34" i="1"/>
  <c r="AG34" i="1" s="1"/>
  <c r="AA34" i="3" s="1"/>
  <c r="S28" i="1"/>
  <c r="AG28" i="1" s="1"/>
  <c r="AA28" i="3" s="1"/>
  <c r="S22" i="1"/>
  <c r="AG22" i="1" s="1"/>
  <c r="AA22" i="3" s="1"/>
  <c r="S16" i="1"/>
  <c r="S10" i="1"/>
  <c r="AG10" i="1" s="1"/>
  <c r="AA10" i="3" s="1"/>
  <c r="Y69" i="1"/>
  <c r="Y63" i="1"/>
  <c r="Y57" i="1"/>
  <c r="Y51" i="1"/>
  <c r="Y45" i="1"/>
  <c r="Y39" i="1"/>
  <c r="Y33" i="1"/>
  <c r="Y27" i="1"/>
  <c r="Y21" i="1"/>
  <c r="Y15" i="1"/>
  <c r="S42" i="1"/>
  <c r="AG42" i="1" s="1"/>
  <c r="AA42" i="3" s="1"/>
  <c r="S69" i="1"/>
  <c r="AG69" i="1" s="1"/>
  <c r="AA69" i="3" s="1"/>
  <c r="S63" i="1"/>
  <c r="S57" i="1"/>
  <c r="AG57" i="1" s="1"/>
  <c r="AA57" i="3" s="1"/>
  <c r="S51" i="1"/>
  <c r="AG51" i="1" s="1"/>
  <c r="AA51" i="3" s="1"/>
  <c r="S45" i="1"/>
  <c r="AG45" i="1" s="1"/>
  <c r="AA45" i="3" s="1"/>
  <c r="S39" i="1"/>
  <c r="S33" i="1"/>
  <c r="AG33" i="1" s="1"/>
  <c r="AA33" i="3" s="1"/>
  <c r="S27" i="1"/>
  <c r="AG27" i="1" s="1"/>
  <c r="AA27" i="3" s="1"/>
  <c r="S21" i="1"/>
  <c r="AG21" i="1" s="1"/>
  <c r="AA21" i="3" s="1"/>
  <c r="S15" i="1"/>
  <c r="Y68" i="1"/>
  <c r="Y62" i="1"/>
  <c r="Y56" i="1"/>
  <c r="Y50" i="1"/>
  <c r="Y44" i="1"/>
  <c r="Y38" i="1"/>
  <c r="Y32" i="1"/>
  <c r="Y26" i="1"/>
  <c r="Y20" i="1"/>
  <c r="Y14" i="1"/>
  <c r="S60" i="1"/>
  <c r="AG60" i="1" s="1"/>
  <c r="AA60" i="3" s="1"/>
  <c r="S36" i="1"/>
  <c r="AG36" i="1" s="1"/>
  <c r="AA36" i="3" s="1"/>
  <c r="S18" i="1"/>
  <c r="AG18" i="1" s="1"/>
  <c r="AA18" i="3" s="1"/>
  <c r="Y11" i="1"/>
  <c r="S68" i="1"/>
  <c r="AG68" i="1" s="1"/>
  <c r="AA68" i="3" s="1"/>
  <c r="S62" i="1"/>
  <c r="AG62" i="1" s="1"/>
  <c r="AA62" i="3" s="1"/>
  <c r="S56" i="1"/>
  <c r="AG56" i="1" s="1"/>
  <c r="AA56" i="3" s="1"/>
  <c r="S50" i="1"/>
  <c r="AG50" i="1" s="1"/>
  <c r="AA50" i="3" s="1"/>
  <c r="S44" i="1"/>
  <c r="AG44" i="1" s="1"/>
  <c r="AA44" i="3" s="1"/>
  <c r="S38" i="1"/>
  <c r="AG38" i="1" s="1"/>
  <c r="AA38" i="3" s="1"/>
  <c r="S32" i="1"/>
  <c r="AG32" i="1" s="1"/>
  <c r="AA32" i="3" s="1"/>
  <c r="S26" i="1"/>
  <c r="AG26" i="1" s="1"/>
  <c r="AA26" i="3" s="1"/>
  <c r="S20" i="1"/>
  <c r="AG20" i="1" s="1"/>
  <c r="AA20" i="3" s="1"/>
  <c r="S14" i="1"/>
  <c r="AG14" i="1" s="1"/>
  <c r="AA14" i="3" s="1"/>
  <c r="Y67" i="1"/>
  <c r="Y61" i="1"/>
  <c r="Y55" i="1"/>
  <c r="Y49" i="1"/>
  <c r="Y43" i="1"/>
  <c r="Y37" i="1"/>
  <c r="Y31" i="1"/>
  <c r="Y25" i="1"/>
  <c r="Y19" i="1"/>
  <c r="S54" i="1"/>
  <c r="AG54" i="1" s="1"/>
  <c r="AA54" i="3" s="1"/>
  <c r="S24" i="1"/>
  <c r="AG24" i="1" s="1"/>
  <c r="AA24" i="3" s="1"/>
  <c r="S67" i="1"/>
  <c r="AG67" i="1" s="1"/>
  <c r="AA67" i="3" s="1"/>
  <c r="S61" i="1"/>
  <c r="AG61" i="1" s="1"/>
  <c r="AA61" i="3" s="1"/>
  <c r="S55" i="1"/>
  <c r="AG55" i="1" s="1"/>
  <c r="AA55" i="3" s="1"/>
  <c r="S49" i="1"/>
  <c r="AG49" i="1" s="1"/>
  <c r="AA49" i="3" s="1"/>
  <c r="S43" i="1"/>
  <c r="AG43" i="1" s="1"/>
  <c r="AA43" i="3" s="1"/>
  <c r="S37" i="1"/>
  <c r="AG37" i="1" s="1"/>
  <c r="AA37" i="3" s="1"/>
  <c r="S31" i="1"/>
  <c r="AG31" i="1" s="1"/>
  <c r="AA31" i="3" s="1"/>
  <c r="S25" i="1"/>
  <c r="AG25" i="1" s="1"/>
  <c r="AA25" i="3" s="1"/>
  <c r="S19" i="1"/>
  <c r="AG19" i="1" s="1"/>
  <c r="AA19" i="3" s="1"/>
  <c r="Y72" i="1"/>
  <c r="Y66" i="1"/>
  <c r="Y60" i="1"/>
  <c r="Y54" i="1"/>
  <c r="Y48" i="1"/>
  <c r="AG48" i="1" s="1"/>
  <c r="AA48" i="3" s="1"/>
  <c r="Y42" i="1"/>
  <c r="Y36" i="1"/>
  <c r="Y30" i="1"/>
  <c r="Y24" i="1"/>
  <c r="Y18" i="1"/>
  <c r="Y12" i="1"/>
  <c r="V8" i="1"/>
  <c r="Y8" i="1" s="1"/>
  <c r="V9" i="1" l="1"/>
  <c r="Y9" i="1" s="1"/>
  <c r="V13" i="1"/>
  <c r="Y13" i="1" s="1"/>
  <c r="AB8" i="1"/>
  <c r="AE8" i="1" s="1"/>
  <c r="AG8" i="1" s="1"/>
  <c r="AM94" i="3"/>
  <c r="AM93" i="3"/>
  <c r="AM92" i="3"/>
  <c r="AM91" i="3"/>
  <c r="AM90" i="3"/>
  <c r="AM89" i="3"/>
  <c r="AM87" i="3"/>
  <c r="AM85" i="3"/>
  <c r="AM83" i="3"/>
  <c r="AM81" i="3"/>
  <c r="AM79" i="3"/>
  <c r="AM77" i="3"/>
  <c r="AM75" i="3"/>
  <c r="AM73" i="3"/>
  <c r="AM71" i="3"/>
  <c r="AM69" i="3"/>
  <c r="AM67" i="3"/>
  <c r="AM65" i="3"/>
  <c r="AM63" i="3"/>
  <c r="AM61" i="3"/>
  <c r="AM59" i="3"/>
  <c r="AM57" i="3"/>
  <c r="AM55" i="3"/>
  <c r="AM53" i="3"/>
  <c r="AM51" i="3"/>
  <c r="AM49" i="3"/>
  <c r="AM47" i="3"/>
  <c r="AM45" i="3"/>
  <c r="AM43" i="3"/>
  <c r="AM41" i="3"/>
  <c r="AM39" i="3"/>
  <c r="AM37" i="3"/>
  <c r="AM35" i="3"/>
  <c r="AM33" i="3"/>
  <c r="AM31" i="3"/>
  <c r="AM29" i="3"/>
  <c r="AM27" i="3"/>
  <c r="AM25" i="3"/>
  <c r="AM23" i="3"/>
  <c r="AM21" i="3"/>
  <c r="AM19" i="3"/>
  <c r="AL18" i="3"/>
  <c r="AM16" i="3"/>
  <c r="AL16" i="3"/>
  <c r="AK16" i="3"/>
  <c r="AL15" i="3"/>
  <c r="AK15" i="3"/>
  <c r="AM15" i="3"/>
  <c r="AL14" i="3"/>
  <c r="AK14" i="3"/>
  <c r="AM14" i="3"/>
  <c r="AL13" i="3"/>
  <c r="AK13" i="3"/>
  <c r="AM13" i="3"/>
  <c r="AL12" i="3"/>
  <c r="AK12" i="3"/>
  <c r="AM12" i="3"/>
  <c r="AL11" i="3"/>
  <c r="AK11" i="3"/>
  <c r="AM11" i="3"/>
  <c r="AL10" i="3"/>
  <c r="AK10" i="3"/>
  <c r="AM10" i="3"/>
  <c r="AL9" i="3"/>
  <c r="AK9" i="3"/>
  <c r="AM9" i="3"/>
  <c r="AM8" i="3"/>
  <c r="AL8" i="3"/>
  <c r="AK8" i="3"/>
  <c r="T8" i="3"/>
  <c r="M8" i="3"/>
  <c r="AB9" i="1" l="1"/>
  <c r="AE9" i="1" s="1"/>
  <c r="AG9" i="1" s="1"/>
  <c r="AA9" i="3" s="1"/>
  <c r="AG13" i="1"/>
  <c r="AA13" i="3" s="1"/>
  <c r="Q8" i="3"/>
  <c r="AA8" i="3" s="1"/>
  <c r="AB13" i="1"/>
  <c r="AE13" i="1" s="1"/>
  <c r="AL22" i="3"/>
  <c r="AK22" i="3"/>
  <c r="AM22" i="3"/>
  <c r="AL26" i="3"/>
  <c r="AK26" i="3"/>
  <c r="AM26" i="3"/>
  <c r="AL30" i="3"/>
  <c r="AK30" i="3"/>
  <c r="AM30" i="3"/>
  <c r="AL34" i="3"/>
  <c r="AK34" i="3"/>
  <c r="AM34" i="3"/>
  <c r="AL38" i="3"/>
  <c r="AK38" i="3"/>
  <c r="AM38" i="3"/>
  <c r="AL42" i="3"/>
  <c r="AK42" i="3"/>
  <c r="AM42" i="3"/>
  <c r="AL46" i="3"/>
  <c r="AK46" i="3"/>
  <c r="AM46" i="3"/>
  <c r="AL50" i="3"/>
  <c r="AK50" i="3"/>
  <c r="AM50" i="3"/>
  <c r="AL54" i="3"/>
  <c r="AK54" i="3"/>
  <c r="AM54" i="3"/>
  <c r="AL58" i="3"/>
  <c r="AK58" i="3"/>
  <c r="AM58" i="3"/>
  <c r="AL62" i="3"/>
  <c r="AK62" i="3"/>
  <c r="AM62" i="3"/>
  <c r="AL66" i="3"/>
  <c r="AK66" i="3"/>
  <c r="AM66" i="3"/>
  <c r="AL70" i="3"/>
  <c r="AK70" i="3"/>
  <c r="AM70" i="3"/>
  <c r="AL74" i="3"/>
  <c r="AK74" i="3"/>
  <c r="AM74" i="3"/>
  <c r="AL78" i="3"/>
  <c r="AK78" i="3"/>
  <c r="AM78" i="3"/>
  <c r="AL82" i="3"/>
  <c r="AK82" i="3"/>
  <c r="AM82" i="3"/>
  <c r="AL86" i="3"/>
  <c r="AK86" i="3"/>
  <c r="AM86" i="3"/>
  <c r="AL20" i="3"/>
  <c r="AK20" i="3"/>
  <c r="AM20" i="3"/>
  <c r="AL24" i="3"/>
  <c r="AK24" i="3"/>
  <c r="AM24" i="3"/>
  <c r="AL28" i="3"/>
  <c r="AK28" i="3"/>
  <c r="AM28" i="3"/>
  <c r="AL32" i="3"/>
  <c r="AK32" i="3"/>
  <c r="AM32" i="3"/>
  <c r="AL36" i="3"/>
  <c r="AK36" i="3"/>
  <c r="AM36" i="3"/>
  <c r="AL40" i="3"/>
  <c r="AK40" i="3"/>
  <c r="AM40" i="3"/>
  <c r="AL44" i="3"/>
  <c r="AK44" i="3"/>
  <c r="AM44" i="3"/>
  <c r="AL48" i="3"/>
  <c r="AK48" i="3"/>
  <c r="AM48" i="3"/>
  <c r="AL52" i="3"/>
  <c r="AK52" i="3"/>
  <c r="AM52" i="3"/>
  <c r="AL56" i="3"/>
  <c r="AK56" i="3"/>
  <c r="AM56" i="3"/>
  <c r="AL60" i="3"/>
  <c r="AK60" i="3"/>
  <c r="AM60" i="3"/>
  <c r="AL64" i="3"/>
  <c r="AK64" i="3"/>
  <c r="AM64" i="3"/>
  <c r="AL68" i="3"/>
  <c r="AK68" i="3"/>
  <c r="AM68" i="3"/>
  <c r="AL72" i="3"/>
  <c r="AK72" i="3"/>
  <c r="AM72" i="3"/>
  <c r="AL76" i="3"/>
  <c r="AK76" i="3"/>
  <c r="AM76" i="3"/>
  <c r="AL80" i="3"/>
  <c r="AK80" i="3"/>
  <c r="AM80" i="3"/>
  <c r="AL84" i="3"/>
  <c r="AK84" i="3"/>
  <c r="AM84" i="3"/>
  <c r="AL88" i="3"/>
  <c r="AK88" i="3"/>
  <c r="AM88" i="3"/>
  <c r="AK17" i="3"/>
  <c r="AL17" i="3"/>
  <c r="AM17" i="3"/>
  <c r="AK18" i="3"/>
  <c r="AM18" i="3"/>
  <c r="AL19" i="3"/>
  <c r="AK19" i="3"/>
  <c r="AL21" i="3"/>
  <c r="AK21" i="3"/>
  <c r="AL23" i="3"/>
  <c r="AK23" i="3"/>
  <c r="AL25" i="3"/>
  <c r="AK25" i="3"/>
  <c r="AL27" i="3"/>
  <c r="AK27" i="3"/>
  <c r="AL29" i="3"/>
  <c r="AK29" i="3"/>
  <c r="AL31" i="3"/>
  <c r="AK31" i="3"/>
  <c r="AL33" i="3"/>
  <c r="AK33" i="3"/>
  <c r="AL35" i="3"/>
  <c r="AK35" i="3"/>
  <c r="AL37" i="3"/>
  <c r="AK37" i="3"/>
  <c r="AL39" i="3"/>
  <c r="AK39" i="3"/>
  <c r="AL41" i="3"/>
  <c r="AK41" i="3"/>
  <c r="AL43" i="3"/>
  <c r="AK43" i="3"/>
  <c r="AL45" i="3"/>
  <c r="AK45" i="3"/>
  <c r="AL47" i="3"/>
  <c r="AK47" i="3"/>
  <c r="AL49" i="3"/>
  <c r="AK49" i="3"/>
  <c r="AL51" i="3"/>
  <c r="AK51" i="3"/>
  <c r="AL53" i="3"/>
  <c r="AK53" i="3"/>
  <c r="AL55" i="3"/>
  <c r="AK55" i="3"/>
  <c r="AL57" i="3"/>
  <c r="AK57" i="3"/>
  <c r="AL59" i="3"/>
  <c r="AK59" i="3"/>
  <c r="AL61" i="3"/>
  <c r="AK61" i="3"/>
  <c r="AL63" i="3"/>
  <c r="AK63" i="3"/>
  <c r="AL65" i="3"/>
  <c r="AK65" i="3"/>
  <c r="AL67" i="3"/>
  <c r="AK67" i="3"/>
  <c r="AL69" i="3"/>
  <c r="AK69" i="3"/>
  <c r="AL71" i="3"/>
  <c r="AK71" i="3"/>
  <c r="AL73" i="3"/>
  <c r="AK73" i="3"/>
  <c r="AL75" i="3"/>
  <c r="AK75" i="3"/>
  <c r="AL77" i="3"/>
  <c r="AK77" i="3"/>
  <c r="AL79" i="3"/>
  <c r="AK79" i="3"/>
  <c r="AL81" i="3"/>
  <c r="AK81" i="3"/>
  <c r="AL83" i="3"/>
  <c r="AK83" i="3"/>
  <c r="AL85" i="3"/>
  <c r="AK85" i="3"/>
  <c r="AL87" i="3"/>
  <c r="AK87" i="3"/>
  <c r="AK89" i="3"/>
  <c r="AK90" i="3"/>
  <c r="AK91" i="3"/>
  <c r="AK92" i="3"/>
  <c r="AK93" i="3"/>
  <c r="AK94" i="3"/>
  <c r="AL89" i="3"/>
  <c r="AL90" i="3"/>
  <c r="AL91" i="3"/>
  <c r="AL92" i="3"/>
  <c r="AL93" i="3"/>
  <c r="AL9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7" authorId="0" shapeId="0" xr:uid="{4916D6C3-4CDD-4AF2-AB12-9C22B83B1CA6}">
      <text>
        <r>
          <rPr>
            <sz val="9"/>
            <color indexed="81"/>
            <rFont val="MS P ゴシック"/>
            <family val="3"/>
            <charset val="128"/>
          </rPr>
          <t>【陽性】
　EIA法（lgG）：16.0以上
　あるいはPA法：1:256以上
　あるいは中和法：1:8以上
【±】
　EIA法（lgG）：(±)～16.0
　あるいはPA法：1:16,32,64,128
　あるいは中和法：1:4
【陰性】
　EIA法（lgG）：陰性
　あるいはPA法：＜1:16
　あるいは中和法：＜1:4</t>
        </r>
      </text>
    </comment>
    <comment ref="O7" authorId="0" shapeId="0" xr:uid="{BDE8D41C-C639-4810-94A0-21DAE8A7ED5C}">
      <text>
        <r>
          <rPr>
            <sz val="9"/>
            <color indexed="81"/>
            <rFont val="MS P ゴシック"/>
            <family val="3"/>
            <charset val="128"/>
          </rPr>
          <t>【陽性】
　HI法：1:32以上
　あるいはEIA法（lgG）：8.0以上
【±】
　HI法：1:8,16
　あるいはEIA法（lgG）：(±)～8.0
【陰性】
　HI法：＜1:8
　あるいはEIA法（lgG）：陰性</t>
        </r>
      </text>
    </comment>
    <comment ref="U7" authorId="0" shapeId="0" xr:uid="{6B28E14F-1162-4600-A7F5-98F7FDA039A9}">
      <text>
        <r>
          <rPr>
            <sz val="9"/>
            <color indexed="81"/>
            <rFont val="MS P ゴシック"/>
            <family val="3"/>
            <charset val="128"/>
          </rPr>
          <t>【陽性】
　EIA法（lgG）：4.0以上
　あるいはIAHA法：1:4以上
　あるいは中和法：1:4以上
　あるいは水痘抗原皮内テストで陽性（5mm以上）
【±】
　EIA法（lgG）：2.0～4.0
　あるいはIAHA法：1:2
　あるいは中和法：1:2
【陰性】
　EIA法（lgG）：＜2.0
　あるいはIAHA法：＜1:2
　あるいは中和法：＜1:2</t>
        </r>
      </text>
    </comment>
    <comment ref="AA7" authorId="0" shapeId="0" xr:uid="{33010B86-F725-4DF6-AEC0-6EBC5DE7BC16}">
      <text>
        <r>
          <rPr>
            <sz val="9"/>
            <color indexed="81"/>
            <rFont val="MS P ゴシック"/>
            <family val="3"/>
            <charset val="128"/>
          </rPr>
          <t>【陽性】
　EIA法（lgG）：4.0以上
【±】
　EIA法（lgG）：(±)～4.0
【陰性】
　EIA法（lgG）：陰性</t>
        </r>
      </text>
    </comment>
  </commentList>
</comments>
</file>

<file path=xl/sharedStrings.xml><?xml version="1.0" encoding="utf-8"?>
<sst xmlns="http://schemas.openxmlformats.org/spreadsheetml/2006/main" count="136" uniqueCount="87">
  <si>
    <t>2022.2.1改正版</t>
    <rPh sb="8" eb="10">
      <t>カイセイ</t>
    </rPh>
    <rPh sb="10" eb="11">
      <t>バン</t>
    </rPh>
    <phoneticPr fontId="2"/>
  </si>
  <si>
    <t>報告書作成にあたっての留意事項</t>
    <rPh sb="0" eb="3">
      <t>ホウコクショ</t>
    </rPh>
    <rPh sb="3" eb="5">
      <t>サクセイ</t>
    </rPh>
    <rPh sb="11" eb="13">
      <t>リュウイ</t>
    </rPh>
    <rPh sb="13" eb="15">
      <t>ジコウ</t>
    </rPh>
    <phoneticPr fontId="4"/>
  </si>
  <si>
    <t>報告書を作成する前に、北海道大学病院における受託実習生・研修生の受入れに係るワクチン接種等の基本方針（https://clinical-training-center.huhp.hokudai.ac.jp/hospital-training/policy/ ）をご確認願います。</t>
    <rPh sb="4" eb="6">
      <t>ジュタク</t>
    </rPh>
    <rPh sb="8" eb="11">
      <t>ジッシュウセイ</t>
    </rPh>
    <rPh sb="12" eb="14">
      <t>ウケイレ</t>
    </rPh>
    <rPh sb="16" eb="17">
      <t>カカ</t>
    </rPh>
    <rPh sb="22" eb="24">
      <t>セッシュ</t>
    </rPh>
    <rPh sb="24" eb="25">
      <t>トウ</t>
    </rPh>
    <rPh sb="28" eb="31">
      <t>ケンシュウセイ</t>
    </rPh>
    <rPh sb="32" eb="34">
      <t>ホウシン</t>
    </rPh>
    <phoneticPr fontId="4"/>
  </si>
  <si>
    <t>①本様式では、入力された内容から受入れの可否が自動的に判断されます。</t>
    <rPh sb="1" eb="2">
      <t>ホン</t>
    </rPh>
    <rPh sb="2" eb="4">
      <t>ヨウシキ</t>
    </rPh>
    <rPh sb="7" eb="9">
      <t>ニュウリョク</t>
    </rPh>
    <rPh sb="12" eb="14">
      <t>ナイヨウ</t>
    </rPh>
    <rPh sb="16" eb="18">
      <t>ウケイ</t>
    </rPh>
    <rPh sb="20" eb="22">
      <t>カヒ</t>
    </rPh>
    <rPh sb="23" eb="26">
      <t>ジドウテキ</t>
    </rPh>
    <rPh sb="27" eb="29">
      <t>ハンダン</t>
    </rPh>
    <phoneticPr fontId="4"/>
  </si>
  <si>
    <t>②緑の罫線で囲まれているセルには計算式が入力されていますので、それ以外のセルへ入力してください。</t>
    <rPh sb="1" eb="2">
      <t>ミドリ</t>
    </rPh>
    <rPh sb="3" eb="5">
      <t>ケイセン</t>
    </rPh>
    <rPh sb="6" eb="7">
      <t>カコ</t>
    </rPh>
    <rPh sb="16" eb="18">
      <t>ケイサン</t>
    </rPh>
    <rPh sb="18" eb="19">
      <t>シキ</t>
    </rPh>
    <rPh sb="20" eb="22">
      <t>ニュウリョク</t>
    </rPh>
    <rPh sb="33" eb="35">
      <t>イガイ</t>
    </rPh>
    <rPh sb="39" eb="41">
      <t>ニュウリョク</t>
    </rPh>
    <phoneticPr fontId="4"/>
  </si>
  <si>
    <t>③接種日は、古いものから順に①→②→③と入力してください。</t>
    <phoneticPr fontId="4"/>
  </si>
  <si>
    <t>④総合判定で、「受入れ可」と表示されない場合は、いずれかの項目の判定に「不可」があります。
　やむを得ない理由により入力ができず、「受入れ可」とならない場合は、備考欄に理由を書いてください。</t>
    <rPh sb="1" eb="3">
      <t>ソウゴウ</t>
    </rPh>
    <rPh sb="3" eb="5">
      <t>ハンテイ</t>
    </rPh>
    <rPh sb="8" eb="10">
      <t>ウケイ</t>
    </rPh>
    <rPh sb="11" eb="12">
      <t>カ</t>
    </rPh>
    <rPh sb="14" eb="16">
      <t>ヒョウジ</t>
    </rPh>
    <rPh sb="20" eb="22">
      <t>バアイ</t>
    </rPh>
    <rPh sb="29" eb="31">
      <t>コウモク</t>
    </rPh>
    <rPh sb="32" eb="34">
      <t>ハンテイ</t>
    </rPh>
    <rPh sb="36" eb="38">
      <t>フカ</t>
    </rPh>
    <rPh sb="50" eb="51">
      <t>エ</t>
    </rPh>
    <rPh sb="53" eb="55">
      <t>リユウ</t>
    </rPh>
    <rPh sb="58" eb="60">
      <t>ニュウリョク</t>
    </rPh>
    <rPh sb="66" eb="68">
      <t>ウケイ</t>
    </rPh>
    <rPh sb="69" eb="70">
      <t>カ</t>
    </rPh>
    <rPh sb="76" eb="78">
      <t>バアイ</t>
    </rPh>
    <rPh sb="80" eb="82">
      <t>ビコウ</t>
    </rPh>
    <rPh sb="82" eb="83">
      <t>ラン</t>
    </rPh>
    <rPh sb="84" eb="86">
      <t>リユウ</t>
    </rPh>
    <rPh sb="87" eb="88">
      <t>カ</t>
    </rPh>
    <phoneticPr fontId="4"/>
  </si>
  <si>
    <t>⑤報告書が複数枚になる場合は、1枚につき少なくとも1箇所、必ず押印してください。
　出力形式はA3、報告書は両面印刷でお願いします。</t>
    <rPh sb="1" eb="4">
      <t>ホウコクショ</t>
    </rPh>
    <rPh sb="5" eb="7">
      <t>フクスウ</t>
    </rPh>
    <rPh sb="7" eb="8">
      <t>マイ</t>
    </rPh>
    <rPh sb="11" eb="13">
      <t>バアイ</t>
    </rPh>
    <rPh sb="16" eb="17">
      <t>マイ</t>
    </rPh>
    <rPh sb="20" eb="21">
      <t>スク</t>
    </rPh>
    <rPh sb="26" eb="28">
      <t>カショ</t>
    </rPh>
    <rPh sb="29" eb="30">
      <t>カナラ</t>
    </rPh>
    <rPh sb="31" eb="33">
      <t>オウイン</t>
    </rPh>
    <rPh sb="42" eb="44">
      <t>シュツリョク</t>
    </rPh>
    <rPh sb="44" eb="46">
      <t>ケイシキ</t>
    </rPh>
    <rPh sb="54" eb="56">
      <t>リョウメン</t>
    </rPh>
    <rPh sb="60" eb="61">
      <t>ネガ</t>
    </rPh>
    <phoneticPr fontId="4"/>
  </si>
  <si>
    <t>上記ご一読のうえ、シート名「様式１（４種ウイルス感染症）」から入力を進めて下さい。</t>
    <rPh sb="0" eb="2">
      <t>ジョウキ</t>
    </rPh>
    <rPh sb="3" eb="5">
      <t>イチドク</t>
    </rPh>
    <rPh sb="12" eb="13">
      <t>メイ</t>
    </rPh>
    <rPh sb="14" eb="16">
      <t>ヨウシキ</t>
    </rPh>
    <rPh sb="19" eb="20">
      <t>シュ</t>
    </rPh>
    <rPh sb="24" eb="27">
      <t>カンセンショウ</t>
    </rPh>
    <rPh sb="31" eb="33">
      <t>ニュウリョク</t>
    </rPh>
    <rPh sb="34" eb="35">
      <t>スス</t>
    </rPh>
    <rPh sb="37" eb="38">
      <t>クダ</t>
    </rPh>
    <phoneticPr fontId="4"/>
  </si>
  <si>
    <t>各ウイルス性疾患の抗体価について</t>
    <rPh sb="0" eb="1">
      <t>カク</t>
    </rPh>
    <rPh sb="5" eb="6">
      <t>セイ</t>
    </rPh>
    <rPh sb="6" eb="8">
      <t>シッカン</t>
    </rPh>
    <rPh sb="9" eb="12">
      <t>コウタイカ</t>
    </rPh>
    <phoneticPr fontId="2"/>
  </si>
  <si>
    <t>疾患名</t>
    <rPh sb="0" eb="2">
      <t>シッカン</t>
    </rPh>
    <rPh sb="2" eb="3">
      <t>メイ</t>
    </rPh>
    <phoneticPr fontId="2"/>
  </si>
  <si>
    <r>
      <t>抗体価</t>
    </r>
    <r>
      <rPr>
        <b/>
        <sz val="14"/>
        <color rgb="FFFF0000"/>
        <rFont val="Yu Gothic Medium"/>
        <family val="3"/>
        <charset val="128"/>
      </rPr>
      <t>陰性</t>
    </r>
    <rPh sb="0" eb="2">
      <t>コウタイ</t>
    </rPh>
    <rPh sb="2" eb="3">
      <t>カ</t>
    </rPh>
    <rPh sb="3" eb="5">
      <t>インセイ</t>
    </rPh>
    <phoneticPr fontId="2"/>
  </si>
  <si>
    <r>
      <t>抗体価陽性(</t>
    </r>
    <r>
      <rPr>
        <b/>
        <sz val="14"/>
        <color rgb="FFFF0000"/>
        <rFont val="Yu Gothic Medium"/>
        <family val="3"/>
        <charset val="128"/>
      </rPr>
      <t>±</t>
    </r>
    <r>
      <rPr>
        <b/>
        <sz val="14"/>
        <rFont val="Yu Gothic Medium"/>
        <family val="3"/>
        <charset val="128"/>
      </rPr>
      <t>)</t>
    </r>
    <r>
      <rPr>
        <b/>
        <sz val="14"/>
        <color theme="1"/>
        <rFont val="Yu Gothic Medium"/>
        <family val="3"/>
        <charset val="128"/>
      </rPr>
      <t xml:space="preserve">
（基準を満たさない）</t>
    </r>
    <rPh sb="0" eb="2">
      <t>コウタイ</t>
    </rPh>
    <rPh sb="2" eb="3">
      <t>カ</t>
    </rPh>
    <rPh sb="3" eb="5">
      <t>ヨウセイ</t>
    </rPh>
    <rPh sb="10" eb="12">
      <t>キジュン</t>
    </rPh>
    <rPh sb="13" eb="14">
      <t>ミ</t>
    </rPh>
    <phoneticPr fontId="2"/>
  </si>
  <si>
    <r>
      <t>抗体価</t>
    </r>
    <r>
      <rPr>
        <b/>
        <sz val="14"/>
        <color rgb="FFFF0000"/>
        <rFont val="Yu Gothic Medium"/>
        <family val="3"/>
        <charset val="128"/>
      </rPr>
      <t>陽性</t>
    </r>
    <r>
      <rPr>
        <b/>
        <sz val="14"/>
        <color theme="1"/>
        <rFont val="Yu Gothic Medium"/>
        <family val="3"/>
        <charset val="128"/>
      </rPr>
      <t xml:space="preserve">
（基準を満たす）</t>
    </r>
    <rPh sb="0" eb="2">
      <t>コウタイ</t>
    </rPh>
    <rPh sb="2" eb="3">
      <t>カ</t>
    </rPh>
    <rPh sb="3" eb="5">
      <t>ヨウセイ</t>
    </rPh>
    <rPh sb="7" eb="9">
      <t>キジュン</t>
    </rPh>
    <rPh sb="10" eb="11">
      <t>ミ</t>
    </rPh>
    <phoneticPr fontId="2"/>
  </si>
  <si>
    <t>麻疹</t>
    <rPh sb="0" eb="2">
      <t>マシン</t>
    </rPh>
    <phoneticPr fontId="2"/>
  </si>
  <si>
    <r>
      <t xml:space="preserve">EIA法（lgG）：陰性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 xml:space="preserve">PA法：＜1:16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>中和法：＜1:4</t>
    </r>
    <rPh sb="3" eb="4">
      <t>ホウ</t>
    </rPh>
    <rPh sb="10" eb="12">
      <t>インセイ</t>
    </rPh>
    <rPh sb="19" eb="20">
      <t>ホウ</t>
    </rPh>
    <rPh sb="31" eb="33">
      <t>チュウワ</t>
    </rPh>
    <rPh sb="33" eb="34">
      <t>ホウ</t>
    </rPh>
    <phoneticPr fontId="2"/>
  </si>
  <si>
    <r>
      <t xml:space="preserve">EIA法（lgG）：(±)～16.0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 xml:space="preserve">PA法：1:16,32,64,128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>中和法：1:4</t>
    </r>
    <rPh sb="3" eb="4">
      <t>ホウ</t>
    </rPh>
    <rPh sb="25" eb="26">
      <t>ホウ</t>
    </rPh>
    <rPh sb="46" eb="48">
      <t>チュウワ</t>
    </rPh>
    <rPh sb="48" eb="49">
      <t>ホウ</t>
    </rPh>
    <phoneticPr fontId="2"/>
  </si>
  <si>
    <r>
      <t xml:space="preserve">EIA法（lgG）：16.0以上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 xml:space="preserve">PA法：1:256以上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>中和法：1:8以上</t>
    </r>
    <rPh sb="3" eb="4">
      <t>ホウ</t>
    </rPh>
    <rPh sb="14" eb="16">
      <t>イジョウ</t>
    </rPh>
    <rPh sb="23" eb="24">
      <t>ホウ</t>
    </rPh>
    <rPh sb="30" eb="32">
      <t>イジョウ</t>
    </rPh>
    <rPh sb="37" eb="39">
      <t>チュウワ</t>
    </rPh>
    <rPh sb="39" eb="40">
      <t>ホウ</t>
    </rPh>
    <rPh sb="44" eb="46">
      <t>イジョウ</t>
    </rPh>
    <phoneticPr fontId="2"/>
  </si>
  <si>
    <t>風疹</t>
    <rPh sb="0" eb="2">
      <t>フウシン</t>
    </rPh>
    <phoneticPr fontId="2"/>
  </si>
  <si>
    <r>
      <t xml:space="preserve">HI法：＜1:8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>EIA法（lgG）：陰性</t>
    </r>
    <rPh sb="2" eb="3">
      <t>ホウ</t>
    </rPh>
    <rPh sb="16" eb="17">
      <t>ホウ</t>
    </rPh>
    <rPh sb="23" eb="25">
      <t>インセイ</t>
    </rPh>
    <phoneticPr fontId="2"/>
  </si>
  <si>
    <r>
      <t xml:space="preserve">HI法：1:8,16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>EIA法（lgG）：(±)～8.0</t>
    </r>
    <rPh sb="2" eb="3">
      <t>ホウ</t>
    </rPh>
    <rPh sb="18" eb="19">
      <t>ホウ</t>
    </rPh>
    <phoneticPr fontId="2"/>
  </si>
  <si>
    <r>
      <t xml:space="preserve">HI法：1:32以上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>EIA法（lgG）：8.0以上</t>
    </r>
    <rPh sb="2" eb="3">
      <t>ホウ</t>
    </rPh>
    <rPh sb="8" eb="10">
      <t>イジョウ</t>
    </rPh>
    <rPh sb="18" eb="19">
      <t>ホウ</t>
    </rPh>
    <rPh sb="28" eb="30">
      <t>イジョウ</t>
    </rPh>
    <phoneticPr fontId="2"/>
  </si>
  <si>
    <t>水痘</t>
    <rPh sb="0" eb="2">
      <t>スイトウ</t>
    </rPh>
    <phoneticPr fontId="2"/>
  </si>
  <si>
    <r>
      <t xml:space="preserve">EIA法（lgG）：＜2.0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 xml:space="preserve">IAHA法：＜1:2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>中和法：＜1:2</t>
    </r>
    <rPh sb="3" eb="4">
      <t>ホウ</t>
    </rPh>
    <rPh sb="23" eb="24">
      <t>ホウ</t>
    </rPh>
    <rPh sb="34" eb="36">
      <t>チュウワ</t>
    </rPh>
    <rPh sb="36" eb="37">
      <t>ホウ</t>
    </rPh>
    <phoneticPr fontId="2"/>
  </si>
  <si>
    <r>
      <t xml:space="preserve">EIA法（lgG）：2.0～4.0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 xml:space="preserve">IAHA法：1:2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>中和法：1:2</t>
    </r>
    <rPh sb="3" eb="4">
      <t>ホウ</t>
    </rPh>
    <rPh sb="26" eb="27">
      <t>ホウ</t>
    </rPh>
    <rPh sb="36" eb="38">
      <t>チュウワ</t>
    </rPh>
    <rPh sb="38" eb="39">
      <t>ホウ</t>
    </rPh>
    <phoneticPr fontId="2"/>
  </si>
  <si>
    <r>
      <t xml:space="preserve">EIA法（lgG）：4.0以上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 xml:space="preserve">IAHA法：1:4以上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 xml:space="preserve">中和法：1:4以上
</t>
    </r>
    <r>
      <rPr>
        <sz val="9"/>
        <color theme="1"/>
        <rFont val="Yu Gothic Medium"/>
        <family val="3"/>
        <charset val="128"/>
      </rPr>
      <t>あるいは</t>
    </r>
    <r>
      <rPr>
        <sz val="11"/>
        <color theme="1"/>
        <rFont val="Yu Gothic Medium"/>
        <family val="3"/>
        <charset val="128"/>
      </rPr>
      <t>水痘抗原皮内テストで
陽性（5mm以上）</t>
    </r>
    <rPh sb="3" eb="4">
      <t>ホウ</t>
    </rPh>
    <rPh sb="13" eb="15">
      <t>イジョウ</t>
    </rPh>
    <rPh sb="24" eb="25">
      <t>ホウ</t>
    </rPh>
    <rPh sb="29" eb="31">
      <t>イジョウ</t>
    </rPh>
    <rPh sb="36" eb="38">
      <t>チュウワ</t>
    </rPh>
    <rPh sb="38" eb="39">
      <t>ホウ</t>
    </rPh>
    <rPh sb="43" eb="45">
      <t>イジョウ</t>
    </rPh>
    <rPh sb="50" eb="52">
      <t>スイトウ</t>
    </rPh>
    <rPh sb="52" eb="54">
      <t>コウゲン</t>
    </rPh>
    <rPh sb="54" eb="55">
      <t>カワ</t>
    </rPh>
    <rPh sb="55" eb="56">
      <t>ナイ</t>
    </rPh>
    <rPh sb="61" eb="63">
      <t>ヨウセイ</t>
    </rPh>
    <rPh sb="67" eb="69">
      <t>イジョウ</t>
    </rPh>
    <phoneticPr fontId="2"/>
  </si>
  <si>
    <t>流行性
耳下腺炎</t>
    <rPh sb="0" eb="3">
      <t>リュウコウセイ</t>
    </rPh>
    <rPh sb="4" eb="8">
      <t>ジカセンエン</t>
    </rPh>
    <phoneticPr fontId="2"/>
  </si>
  <si>
    <t>EIA法（lgG）：陰性</t>
    <rPh sb="3" eb="4">
      <t>ホウ</t>
    </rPh>
    <rPh sb="10" eb="12">
      <t>インセイ</t>
    </rPh>
    <phoneticPr fontId="2"/>
  </si>
  <si>
    <t>EIA法（lgG）：(±)～4.0</t>
    <rPh sb="3" eb="4">
      <t>ホウ</t>
    </rPh>
    <phoneticPr fontId="2"/>
  </si>
  <si>
    <t>EIA法（lgG）：4.0以上</t>
    <rPh sb="3" eb="4">
      <t>ホウ</t>
    </rPh>
    <rPh sb="13" eb="15">
      <t>イジョウ</t>
    </rPh>
    <phoneticPr fontId="2"/>
  </si>
  <si>
    <t>※本表は，「一般社団法人 日本環境感染学会 医療関係者のためのワクチンガイドライン（第２版）」（環境感染誌, Vol.29, Suppl.III, 2014）より引用し，改定した。</t>
    <rPh sb="1" eb="2">
      <t>ホン</t>
    </rPh>
    <rPh sb="2" eb="3">
      <t>ヒョウ</t>
    </rPh>
    <rPh sb="6" eb="8">
      <t>イッパン</t>
    </rPh>
    <rPh sb="8" eb="10">
      <t>シャダン</t>
    </rPh>
    <rPh sb="10" eb="12">
      <t>ホウジン</t>
    </rPh>
    <rPh sb="13" eb="15">
      <t>ニホン</t>
    </rPh>
    <rPh sb="15" eb="17">
      <t>カンキョウ</t>
    </rPh>
    <rPh sb="17" eb="19">
      <t>カンセン</t>
    </rPh>
    <rPh sb="19" eb="21">
      <t>ガッカイ</t>
    </rPh>
    <rPh sb="22" eb="24">
      <t>イリョウ</t>
    </rPh>
    <rPh sb="24" eb="27">
      <t>カンケイシャ</t>
    </rPh>
    <rPh sb="42" eb="43">
      <t>ダイ</t>
    </rPh>
    <rPh sb="44" eb="45">
      <t>ハン</t>
    </rPh>
    <rPh sb="48" eb="50">
      <t>カンキョウ</t>
    </rPh>
    <rPh sb="50" eb="52">
      <t>カンセン</t>
    </rPh>
    <rPh sb="52" eb="53">
      <t>シ</t>
    </rPh>
    <rPh sb="81" eb="83">
      <t>インヨウ</t>
    </rPh>
    <rPh sb="85" eb="87">
      <t>カイテイ</t>
    </rPh>
    <phoneticPr fontId="2"/>
  </si>
  <si>
    <t>陰性か±かを判断できない数値の場合について、陰性か±を識別するカットオフ値(分割点，病態識別値）は検査方法及び検査キットによって異なるため、検査を依頼した会社に確認願います。</t>
    <rPh sb="6" eb="8">
      <t>ハンダン</t>
    </rPh>
    <rPh sb="12" eb="14">
      <t>スウチ</t>
    </rPh>
    <rPh sb="15" eb="17">
      <t>バアイ</t>
    </rPh>
    <rPh sb="27" eb="29">
      <t>シキベツ</t>
    </rPh>
    <rPh sb="82" eb="83">
      <t>ネガ</t>
    </rPh>
    <phoneticPr fontId="2"/>
  </si>
  <si>
    <t>ワクチン接種歴、抗体価検査および胸部X線検査結果報告書（様式１：４種ウイルス感染症）</t>
    <rPh sb="19" eb="20">
      <t>セン</t>
    </rPh>
    <rPh sb="22" eb="24">
      <t>ケッカ</t>
    </rPh>
    <rPh sb="26" eb="27">
      <t>ショ</t>
    </rPh>
    <rPh sb="28" eb="30">
      <t>ヨウシキ</t>
    </rPh>
    <phoneticPr fontId="4"/>
  </si>
  <si>
    <t>陽性</t>
    <rPh sb="0" eb="2">
      <t>ヨウセイ</t>
    </rPh>
    <phoneticPr fontId="2"/>
  </si>
  <si>
    <t>※赤字は入力必須項目です。</t>
    <rPh sb="1" eb="3">
      <t>アカジ</t>
    </rPh>
    <rPh sb="4" eb="6">
      <t>ニュウリョク</t>
    </rPh>
    <rPh sb="6" eb="8">
      <t>ヒッス</t>
    </rPh>
    <rPh sb="8" eb="10">
      <t>コウモク</t>
    </rPh>
    <phoneticPr fontId="4"/>
  </si>
  <si>
    <t>※抗体価検査は、表「各ウイルス性疾患の抗体価」を参照のうえ、「陽性」、「±」または「陰性」を記入してください。　</t>
    <rPh sb="8" eb="9">
      <t>ヒョウ</t>
    </rPh>
    <phoneticPr fontId="2"/>
  </si>
  <si>
    <t>所属施設長または医師の氏名：</t>
    <rPh sb="0" eb="2">
      <t>ショゾク</t>
    </rPh>
    <rPh sb="2" eb="4">
      <t>シセツ</t>
    </rPh>
    <rPh sb="4" eb="5">
      <t>チョウ</t>
    </rPh>
    <rPh sb="8" eb="10">
      <t>イシ</t>
    </rPh>
    <rPh sb="11" eb="13">
      <t>シメイ</t>
    </rPh>
    <phoneticPr fontId="4"/>
  </si>
  <si>
    <t>±</t>
    <phoneticPr fontId="2"/>
  </si>
  <si>
    <t>陰性</t>
    <rPh sb="0" eb="2">
      <t>インセイ</t>
    </rPh>
    <phoneticPr fontId="2"/>
  </si>
  <si>
    <t>№</t>
    <phoneticPr fontId="4"/>
  </si>
  <si>
    <t>氏名</t>
    <rPh sb="0" eb="2">
      <t>シメイ</t>
    </rPh>
    <phoneticPr fontId="4"/>
  </si>
  <si>
    <t>フリガナ</t>
  </si>
  <si>
    <t>性別</t>
    <rPh sb="0" eb="2">
      <t>セイベツ</t>
    </rPh>
    <phoneticPr fontId="4"/>
  </si>
  <si>
    <t>実習開始日</t>
    <rPh sb="0" eb="2">
      <t>ジッシュウ</t>
    </rPh>
    <rPh sb="2" eb="5">
      <t>カイシビ</t>
    </rPh>
    <phoneticPr fontId="4"/>
  </si>
  <si>
    <t>実習終了日</t>
    <rPh sb="0" eb="2">
      <t>ジッシュウ</t>
    </rPh>
    <rPh sb="2" eb="5">
      <t>シュウリョウビ</t>
    </rPh>
    <phoneticPr fontId="4"/>
  </si>
  <si>
    <t>４種ウイルス感染症</t>
    <phoneticPr fontId="4"/>
  </si>
  <si>
    <t>麻疹</t>
    <phoneticPr fontId="4"/>
  </si>
  <si>
    <t>風疹</t>
    <phoneticPr fontId="4"/>
  </si>
  <si>
    <t>水痘</t>
    <phoneticPr fontId="4"/>
  </si>
  <si>
    <t>流行性耳下腺炎</t>
    <phoneticPr fontId="4"/>
  </si>
  <si>
    <t>抗体価検査</t>
    <rPh sb="0" eb="2">
      <t>コウタイ</t>
    </rPh>
    <rPh sb="2" eb="3">
      <t>アタイ</t>
    </rPh>
    <rPh sb="3" eb="5">
      <t>ケンサ</t>
    </rPh>
    <phoneticPr fontId="4"/>
  </si>
  <si>
    <t>ワクチン接種</t>
    <rPh sb="4" eb="6">
      <t>セッシュ</t>
    </rPh>
    <phoneticPr fontId="4"/>
  </si>
  <si>
    <t>判定</t>
    <rPh sb="0" eb="2">
      <t>ハンテイ</t>
    </rPh>
    <phoneticPr fontId="4"/>
  </si>
  <si>
    <t>検査日</t>
    <phoneticPr fontId="4"/>
  </si>
  <si>
    <t>抗体価</t>
    <rPh sb="0" eb="2">
      <t>コウタイ</t>
    </rPh>
    <rPh sb="2" eb="3">
      <t>アタイ</t>
    </rPh>
    <phoneticPr fontId="4"/>
  </si>
  <si>
    <t>接種日①</t>
    <rPh sb="0" eb="2">
      <t>セッシュ</t>
    </rPh>
    <rPh sb="2" eb="3">
      <t>ヒ</t>
    </rPh>
    <phoneticPr fontId="4"/>
  </si>
  <si>
    <t>接種日②</t>
    <rPh sb="0" eb="2">
      <t>セッシュ</t>
    </rPh>
    <rPh sb="2" eb="3">
      <t>ヒ</t>
    </rPh>
    <phoneticPr fontId="4"/>
  </si>
  <si>
    <t>様式１</t>
    <rPh sb="0" eb="2">
      <t>ヨウシキ</t>
    </rPh>
    <phoneticPr fontId="2"/>
  </si>
  <si>
    <t>例</t>
    <rPh sb="0" eb="1">
      <t>レイ</t>
    </rPh>
    <phoneticPr fontId="4"/>
  </si>
  <si>
    <t>北大　太郎</t>
    <rPh sb="0" eb="2">
      <t>ホクダイ</t>
    </rPh>
    <rPh sb="3" eb="5">
      <t>タロウ</t>
    </rPh>
    <phoneticPr fontId="4"/>
  </si>
  <si>
    <t>ホクダイ　タロウ</t>
    <phoneticPr fontId="2"/>
  </si>
  <si>
    <t>男</t>
    <rPh sb="0" eb="1">
      <t>オトコ</t>
    </rPh>
    <phoneticPr fontId="4"/>
  </si>
  <si>
    <t>±</t>
  </si>
  <si>
    <t>ワクチン接種歴、抗体価検査および胸部X線検査結果報告書（様式２：Ｂ型肝炎・胸部X線・インフルエンザ）</t>
    <rPh sb="19" eb="20">
      <t>セン</t>
    </rPh>
    <rPh sb="22" eb="24">
      <t>ケッカ</t>
    </rPh>
    <rPh sb="26" eb="27">
      <t>ショ</t>
    </rPh>
    <rPh sb="28" eb="30">
      <t>ヨウシキ</t>
    </rPh>
    <phoneticPr fontId="4"/>
  </si>
  <si>
    <t>※HBs抗体検査は、EIAまたはCLIA、RIA法による数値を入力してください。
※グレーのセルには入力しないでください。</t>
    <rPh sb="4" eb="6">
      <t>コウタイ</t>
    </rPh>
    <rPh sb="6" eb="8">
      <t>ケンサ</t>
    </rPh>
    <rPh sb="24" eb="25">
      <t>ホウ</t>
    </rPh>
    <rPh sb="28" eb="30">
      <t>スウチ</t>
    </rPh>
    <rPh sb="31" eb="33">
      <t>ニュウリョク</t>
    </rPh>
    <rPh sb="50" eb="52">
      <t>ニュウリョク</t>
    </rPh>
    <phoneticPr fontId="4"/>
  </si>
  <si>
    <t>所属施設長または医師の氏名：</t>
    <phoneticPr fontId="4"/>
  </si>
  <si>
    <t>Ｂ型肝炎</t>
    <phoneticPr fontId="4"/>
  </si>
  <si>
    <t>胸部X線検査</t>
    <phoneticPr fontId="4"/>
  </si>
  <si>
    <t>インフルエンザ</t>
    <phoneticPr fontId="4"/>
  </si>
  <si>
    <t>入学年度
（学生の場合のみ）</t>
    <rPh sb="0" eb="2">
      <t>ニュウガク</t>
    </rPh>
    <rPh sb="2" eb="4">
      <t>ネンド</t>
    </rPh>
    <rPh sb="6" eb="8">
      <t>ガクセイ</t>
    </rPh>
    <rPh sb="9" eb="11">
      <t>バアイ</t>
    </rPh>
    <phoneticPr fontId="4"/>
  </si>
  <si>
    <t>備考</t>
    <rPh sb="0" eb="2">
      <t>ビコウ</t>
    </rPh>
    <phoneticPr fontId="4"/>
  </si>
  <si>
    <t>総合
判定</t>
    <rPh sb="0" eb="2">
      <t>ソウゴウ</t>
    </rPh>
    <rPh sb="4" eb="6">
      <t>ハンテイ</t>
    </rPh>
    <phoneticPr fontId="4"/>
  </si>
  <si>
    <t>ワクチン接種（１クール目）</t>
    <rPh sb="4" eb="6">
      <t>セッシュ</t>
    </rPh>
    <rPh sb="11" eb="12">
      <t>メ</t>
    </rPh>
    <phoneticPr fontId="4"/>
  </si>
  <si>
    <t>HBs抗体検査</t>
    <rPh sb="3" eb="5">
      <t>コウタイ</t>
    </rPh>
    <rPh sb="5" eb="7">
      <t>ケンサ</t>
    </rPh>
    <phoneticPr fontId="4"/>
  </si>
  <si>
    <t>ワクチン接種（２クール目）</t>
    <rPh sb="4" eb="6">
      <t>セッシュ</t>
    </rPh>
    <rPh sb="11" eb="12">
      <t>メ</t>
    </rPh>
    <phoneticPr fontId="4"/>
  </si>
  <si>
    <t>検査</t>
    <rPh sb="0" eb="2">
      <t>ケンサ</t>
    </rPh>
    <phoneticPr fontId="4"/>
  </si>
  <si>
    <t>接種日③</t>
    <rPh sb="0" eb="2">
      <t>セッシュ</t>
    </rPh>
    <rPh sb="2" eb="3">
      <t>ヒ</t>
    </rPh>
    <phoneticPr fontId="4"/>
  </si>
  <si>
    <r>
      <t xml:space="preserve">抗体価
</t>
    </r>
    <r>
      <rPr>
        <sz val="6"/>
        <color theme="1"/>
        <rFont val="Meiryo UI"/>
        <family val="3"/>
        <charset val="128"/>
      </rPr>
      <t>（mIU/mL）</t>
    </r>
    <rPh sb="0" eb="2">
      <t>コウタイ</t>
    </rPh>
    <rPh sb="2" eb="3">
      <t>アタイ</t>
    </rPh>
    <phoneticPr fontId="4"/>
  </si>
  <si>
    <t>判断</t>
    <rPh sb="0" eb="2">
      <t>ハンダン</t>
    </rPh>
    <phoneticPr fontId="4"/>
  </si>
  <si>
    <t>接種日</t>
    <rPh sb="0" eb="2">
      <t>セッシュ</t>
    </rPh>
    <rPh sb="2" eb="3">
      <t>ヒ</t>
    </rPh>
    <phoneticPr fontId="4"/>
  </si>
  <si>
    <t>年度始</t>
    <rPh sb="0" eb="2">
      <t>ネンド</t>
    </rPh>
    <rPh sb="2" eb="3">
      <t>ハジ</t>
    </rPh>
    <phoneticPr fontId="4"/>
  </si>
  <si>
    <t>年度終</t>
    <rPh sb="0" eb="2">
      <t>ネンド</t>
    </rPh>
    <rPh sb="2" eb="3">
      <t>オ</t>
    </rPh>
    <phoneticPr fontId="4"/>
  </si>
  <si>
    <t>実習月</t>
    <rPh sb="0" eb="2">
      <t>ジッシュウ</t>
    </rPh>
    <rPh sb="2" eb="3">
      <t>ツキ</t>
    </rPh>
    <phoneticPr fontId="4"/>
  </si>
  <si>
    <t>所見なし</t>
    <rPh sb="0" eb="2">
      <t>ショケン</t>
    </rPh>
    <phoneticPr fontId="4"/>
  </si>
  <si>
    <t>平成31年度</t>
    <rPh sb="0" eb="2">
      <t>ヘイセイ</t>
    </rPh>
    <rPh sb="4" eb="6">
      <t>ネンド</t>
    </rPh>
    <phoneticPr fontId="4"/>
  </si>
  <si>
    <t>所見なし</t>
    <rPh sb="0" eb="2">
      <t>ショケン</t>
    </rPh>
    <phoneticPr fontId="2"/>
  </si>
  <si>
    <t>所見あり</t>
    <rPh sb="0" eb="2">
      <t>ショケン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</si>
</sst>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[$-411]ge\.mm\.dd"/>
    <numFmt numFmtId="178" formatCode="[$-409]mmmmm;@"/>
  </numFmts>
  <fonts count="36"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8"/>
      <color theme="1"/>
      <name val="Meiryo UI"/>
      <family val="3"/>
      <charset val="128"/>
    </font>
    <font>
      <sz val="6"/>
      <name val="Yu Gothic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6"/>
      <color rgb="FF002060"/>
      <name val="Meiryo UI"/>
      <family val="3"/>
      <charset val="128"/>
    </font>
    <font>
      <sz val="16"/>
      <color rgb="FF00206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1"/>
      <color theme="1"/>
      <name val="Yu Gothic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rgb="FF0000FF"/>
      <name val="Meiryo UI"/>
      <family val="3"/>
      <charset val="128"/>
    </font>
    <font>
      <b/>
      <sz val="9"/>
      <color rgb="FF0000FF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sz val="18"/>
      <color theme="1"/>
      <name val="Yu Gothic Medium"/>
      <family val="2"/>
      <charset val="128"/>
    </font>
    <font>
      <sz val="18"/>
      <color theme="1"/>
      <name val="Yu Gothic Medium"/>
      <family val="3"/>
      <charset val="128"/>
    </font>
    <font>
      <sz val="11"/>
      <color theme="1"/>
      <name val="Yu Gothic Medium"/>
      <family val="3"/>
      <charset val="128"/>
    </font>
    <font>
      <b/>
      <sz val="14"/>
      <color theme="1"/>
      <name val="Yu Gothic Medium"/>
      <family val="3"/>
      <charset val="128"/>
    </font>
    <font>
      <b/>
      <sz val="14"/>
      <color rgb="FFFF0000"/>
      <name val="Yu Gothic Medium"/>
      <family val="3"/>
      <charset val="128"/>
    </font>
    <font>
      <b/>
      <sz val="14"/>
      <name val="Yu Gothic Medium"/>
      <family val="3"/>
      <charset val="128"/>
    </font>
    <font>
      <sz val="14"/>
      <color theme="1"/>
      <name val="Yu Gothic Medium"/>
      <family val="3"/>
      <charset val="128"/>
    </font>
    <font>
      <b/>
      <sz val="14"/>
      <color theme="1"/>
      <name val="Yu Gothic Medium"/>
      <family val="2"/>
      <charset val="128"/>
    </font>
    <font>
      <sz val="9"/>
      <color theme="1"/>
      <name val="Yu Gothic Medium"/>
      <family val="3"/>
      <charset val="128"/>
    </font>
    <font>
      <b/>
      <sz val="11"/>
      <color theme="1"/>
      <name val="Yu Gothic Medium"/>
      <family val="2"/>
      <charset val="128"/>
    </font>
    <font>
      <b/>
      <sz val="11"/>
      <color theme="1"/>
      <name val="Yu Gothic Medium"/>
      <family val="3"/>
      <charset val="128"/>
    </font>
    <font>
      <sz val="10"/>
      <name val="Meiryo UI"/>
      <family val="3"/>
      <charset val="128"/>
    </font>
    <font>
      <sz val="11"/>
      <name val="Yu Gothic"/>
      <family val="2"/>
      <scheme val="minor"/>
    </font>
    <font>
      <sz val="12"/>
      <name val="Meiryo UI"/>
      <family val="3"/>
      <charset val="128"/>
    </font>
    <font>
      <u/>
      <sz val="11"/>
      <color theme="10"/>
      <name val="Yu Gothic"/>
      <family val="2"/>
      <scheme val="minor"/>
    </font>
    <font>
      <sz val="9"/>
      <color indexed="81"/>
      <name val="MS P 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/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4">
    <xf numFmtId="0" fontId="0" fillId="0" borderId="0" xfId="0"/>
    <xf numFmtId="0" fontId="1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58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177" fontId="5" fillId="0" borderId="0" xfId="0" applyNumberFormat="1" applyFont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shrinkToFit="1"/>
    </xf>
    <xf numFmtId="177" fontId="8" fillId="2" borderId="2" xfId="0" applyNumberFormat="1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57" fontId="8" fillId="2" borderId="6" xfId="0" applyNumberFormat="1" applyFont="1" applyFill="1" applyBorder="1" applyAlignment="1">
      <alignment horizontal="center" vertical="center" shrinkToFit="1"/>
    </xf>
    <xf numFmtId="177" fontId="8" fillId="3" borderId="2" xfId="0" applyNumberFormat="1" applyFont="1" applyFill="1" applyBorder="1" applyAlignment="1">
      <alignment horizontal="center" vertical="center" shrinkToFit="1"/>
    </xf>
    <xf numFmtId="176" fontId="8" fillId="3" borderId="2" xfId="0" applyNumberFormat="1" applyFont="1" applyFill="1" applyBorder="1" applyAlignment="1">
      <alignment horizontal="center" vertical="center" shrinkToFit="1"/>
    </xf>
    <xf numFmtId="57" fontId="8" fillId="3" borderId="6" xfId="0" applyNumberFormat="1" applyFont="1" applyFill="1" applyBorder="1" applyAlignment="1">
      <alignment horizontal="center" vertical="center" shrinkToFit="1"/>
    </xf>
    <xf numFmtId="177" fontId="8" fillId="4" borderId="2" xfId="0" applyNumberFormat="1" applyFont="1" applyFill="1" applyBorder="1" applyAlignment="1">
      <alignment horizontal="center" vertical="center" shrinkToFit="1"/>
    </xf>
    <xf numFmtId="176" fontId="8" fillId="4" borderId="2" xfId="0" applyNumberFormat="1" applyFont="1" applyFill="1" applyBorder="1" applyAlignment="1">
      <alignment horizontal="center" vertical="center" shrinkToFit="1"/>
    </xf>
    <xf numFmtId="57" fontId="8" fillId="4" borderId="6" xfId="0" applyNumberFormat="1" applyFont="1" applyFill="1" applyBorder="1" applyAlignment="1">
      <alignment horizontal="center" vertical="center" shrinkToFit="1"/>
    </xf>
    <xf numFmtId="177" fontId="8" fillId="5" borderId="2" xfId="0" applyNumberFormat="1" applyFont="1" applyFill="1" applyBorder="1" applyAlignment="1">
      <alignment horizontal="center" vertical="center" shrinkToFit="1"/>
    </xf>
    <xf numFmtId="57" fontId="8" fillId="5" borderId="6" xfId="0" applyNumberFormat="1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176" fontId="8" fillId="0" borderId="3" xfId="0" applyNumberFormat="1" applyFont="1" applyFill="1" applyBorder="1" applyAlignment="1" applyProtection="1">
      <alignment horizontal="right" vertical="center" shrinkToFit="1"/>
      <protection locked="0"/>
    </xf>
    <xf numFmtId="58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6" borderId="0" xfId="0" applyFont="1" applyFill="1" applyBorder="1" applyAlignment="1">
      <alignment vertical="center"/>
    </xf>
    <xf numFmtId="177" fontId="8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vertical="center"/>
    </xf>
    <xf numFmtId="57" fontId="0" fillId="0" borderId="0" xfId="0" applyNumberFormat="1" applyAlignment="1">
      <alignment vertical="center"/>
    </xf>
    <xf numFmtId="178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 shrinkToFit="1"/>
    </xf>
    <xf numFmtId="58" fontId="5" fillId="0" borderId="0" xfId="0" applyNumberFormat="1" applyFont="1" applyAlignment="1">
      <alignment vertical="center" shrinkToFit="1"/>
    </xf>
    <xf numFmtId="57" fontId="5" fillId="0" borderId="0" xfId="0" applyNumberFormat="1" applyFont="1" applyAlignment="1">
      <alignment vertical="center" shrinkToFit="1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8" fillId="8" borderId="21" xfId="0" applyNumberFormat="1" applyFont="1" applyFill="1" applyBorder="1" applyAlignment="1">
      <alignment horizontal="center" vertical="center" shrinkToFit="1"/>
    </xf>
    <xf numFmtId="177" fontId="8" fillId="6" borderId="2" xfId="0" applyNumberFormat="1" applyFont="1" applyFill="1" applyBorder="1" applyAlignment="1">
      <alignment horizontal="center" vertical="center" shrinkToFit="1"/>
    </xf>
    <xf numFmtId="176" fontId="8" fillId="6" borderId="2" xfId="0" applyNumberFormat="1" applyFont="1" applyFill="1" applyBorder="1" applyAlignment="1">
      <alignment horizontal="center" vertical="center" wrapText="1" shrinkToFit="1"/>
    </xf>
    <xf numFmtId="57" fontId="8" fillId="6" borderId="6" xfId="0" applyNumberFormat="1" applyFont="1" applyFill="1" applyBorder="1" applyAlignment="1">
      <alignment horizontal="center" vertical="center" shrinkToFit="1"/>
    </xf>
    <xf numFmtId="57" fontId="8" fillId="7" borderId="2" xfId="0" applyNumberFormat="1" applyFont="1" applyFill="1" applyBorder="1" applyAlignment="1">
      <alignment horizontal="center" vertical="center" shrinkToFit="1"/>
    </xf>
    <xf numFmtId="57" fontId="8" fillId="7" borderId="2" xfId="0" applyNumberFormat="1" applyFont="1" applyFill="1" applyBorder="1" applyAlignment="1">
      <alignment horizontal="center" vertical="center" wrapText="1" shrinkToFit="1"/>
    </xf>
    <xf numFmtId="177" fontId="8" fillId="8" borderId="2" xfId="0" applyNumberFormat="1" applyFont="1" applyFill="1" applyBorder="1" applyAlignment="1">
      <alignment horizontal="center" vertical="center" shrinkToFit="1"/>
    </xf>
    <xf numFmtId="57" fontId="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0" fillId="0" borderId="0" xfId="0" applyNumberFormat="1" applyAlignment="1">
      <alignment vertical="center"/>
    </xf>
    <xf numFmtId="58" fontId="0" fillId="0" borderId="0" xfId="0" applyNumberFormat="1" applyAlignment="1">
      <alignment vertical="center"/>
    </xf>
    <xf numFmtId="5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4" fontId="8" fillId="0" borderId="2" xfId="0" applyNumberFormat="1" applyFont="1" applyBorder="1" applyAlignment="1">
      <alignment horizontal="center" vertical="center" shrinkToFit="1"/>
    </xf>
    <xf numFmtId="0" fontId="17" fillId="10" borderId="2" xfId="0" applyFont="1" applyFill="1" applyBorder="1" applyAlignment="1">
      <alignment horizontal="center" vertical="center" shrinkToFit="1"/>
    </xf>
    <xf numFmtId="14" fontId="17" fillId="10" borderId="2" xfId="0" applyNumberFormat="1" applyFont="1" applyFill="1" applyBorder="1" applyAlignment="1">
      <alignment horizontal="center" vertical="center" shrinkToFit="1"/>
    </xf>
    <xf numFmtId="177" fontId="17" fillId="10" borderId="2" xfId="0" applyNumberFormat="1" applyFont="1" applyFill="1" applyBorder="1" applyAlignment="1">
      <alignment horizontal="center" vertical="center" shrinkToFit="1"/>
    </xf>
    <xf numFmtId="176" fontId="17" fillId="10" borderId="3" xfId="0" applyNumberFormat="1" applyFont="1" applyFill="1" applyBorder="1" applyAlignment="1">
      <alignment horizontal="right" vertical="center" shrinkToFit="1"/>
    </xf>
    <xf numFmtId="14" fontId="17" fillId="10" borderId="5" xfId="0" applyNumberFormat="1" applyFont="1" applyFill="1" applyBorder="1" applyAlignment="1">
      <alignment horizontal="center" vertical="center" shrinkToFit="1"/>
    </xf>
    <xf numFmtId="14" fontId="17" fillId="10" borderId="3" xfId="0" applyNumberFormat="1" applyFont="1" applyFill="1" applyBorder="1" applyAlignment="1">
      <alignment horizontal="center" vertical="center" shrinkToFit="1"/>
    </xf>
    <xf numFmtId="0" fontId="17" fillId="10" borderId="7" xfId="0" applyFont="1" applyFill="1" applyBorder="1" applyAlignment="1">
      <alignment horizontal="center" vertical="center" shrinkToFit="1"/>
    </xf>
    <xf numFmtId="177" fontId="17" fillId="10" borderId="5" xfId="0" applyNumberFormat="1" applyFont="1" applyFill="1" applyBorder="1" applyAlignment="1">
      <alignment horizontal="center" vertical="center" shrinkToFit="1"/>
    </xf>
    <xf numFmtId="177" fontId="17" fillId="10" borderId="3" xfId="0" applyNumberFormat="1" applyFont="1" applyFill="1" applyBorder="1" applyAlignment="1">
      <alignment horizontal="center" vertical="center" shrinkToFit="1"/>
    </xf>
    <xf numFmtId="176" fontId="17" fillId="10" borderId="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0" fontId="18" fillId="10" borderId="7" xfId="0" applyFont="1" applyFill="1" applyBorder="1" applyAlignment="1">
      <alignment horizontal="center" vertical="center" shrinkToFit="1"/>
    </xf>
    <xf numFmtId="14" fontId="17" fillId="0" borderId="2" xfId="0" applyNumberFormat="1" applyFont="1" applyFill="1" applyBorder="1" applyAlignment="1">
      <alignment horizontal="center" vertical="center" shrinkToFit="1"/>
    </xf>
    <xf numFmtId="176" fontId="17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Fill="1" applyBorder="1" applyAlignment="1">
      <alignment horizontal="center" vertical="center" shrinkToFit="1"/>
    </xf>
    <xf numFmtId="14" fontId="17" fillId="0" borderId="5" xfId="0" applyNumberFormat="1" applyFont="1" applyFill="1" applyBorder="1" applyAlignment="1">
      <alignment horizontal="center" vertical="center" shrinkToFit="1"/>
    </xf>
    <xf numFmtId="14" fontId="17" fillId="0" borderId="3" xfId="0" applyNumberFormat="1" applyFont="1" applyFill="1" applyBorder="1" applyAlignment="1">
      <alignment horizontal="center" vertical="center" shrinkToFit="1"/>
    </xf>
    <xf numFmtId="14" fontId="8" fillId="0" borderId="2" xfId="0" applyNumberFormat="1" applyFont="1" applyBorder="1" applyAlignment="1" applyProtection="1">
      <alignment horizontal="center" vertical="center" shrinkToFit="1"/>
      <protection locked="0"/>
    </xf>
    <xf numFmtId="14" fontId="8" fillId="0" borderId="2" xfId="0" applyNumberFormat="1" applyFont="1" applyFill="1" applyBorder="1" applyAlignment="1">
      <alignment horizontal="center" vertical="center" shrinkToFit="1"/>
    </xf>
    <xf numFmtId="0" fontId="17" fillId="10" borderId="3" xfId="0" applyFont="1" applyFill="1" applyBorder="1" applyAlignment="1">
      <alignment horizontal="center" vertical="center" shrinkToFit="1"/>
    </xf>
    <xf numFmtId="177" fontId="17" fillId="10" borderId="8" xfId="0" applyNumberFormat="1" applyFont="1" applyFill="1" applyBorder="1" applyAlignment="1">
      <alignment horizontal="center" vertical="center" shrinkToFit="1"/>
    </xf>
    <xf numFmtId="14" fontId="17" fillId="10" borderId="4" xfId="0" applyNumberFormat="1" applyFont="1" applyFill="1" applyBorder="1" applyAlignment="1">
      <alignment horizontal="center" vertical="center" shrinkToFit="1"/>
    </xf>
    <xf numFmtId="14" fontId="17" fillId="10" borderId="7" xfId="0" applyNumberFormat="1" applyFont="1" applyFill="1" applyBorder="1" applyAlignment="1">
      <alignment horizontal="center" vertical="center" shrinkToFit="1"/>
    </xf>
    <xf numFmtId="177" fontId="17" fillId="0" borderId="8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7" xfId="0" applyFont="1" applyFill="1" applyBorder="1" applyAlignment="1">
      <alignment horizontal="center" vertical="center" shrinkToFit="1"/>
    </xf>
    <xf numFmtId="14" fontId="17" fillId="0" borderId="7" xfId="0" applyNumberFormat="1" applyFont="1" applyFill="1" applyBorder="1" applyAlignment="1">
      <alignment horizontal="center" vertical="center" shrinkToFit="1"/>
    </xf>
    <xf numFmtId="14" fontId="8" fillId="0" borderId="5" xfId="0" applyNumberFormat="1" applyFont="1" applyFill="1" applyBorder="1" applyAlignment="1">
      <alignment horizontal="center" vertical="center" shrinkToFit="1"/>
    </xf>
    <xf numFmtId="14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14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14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14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11" borderId="22" xfId="0" applyFont="1" applyFill="1" applyBorder="1" applyAlignment="1">
      <alignment horizontal="center" vertical="center"/>
    </xf>
    <xf numFmtId="0" fontId="23" fillId="12" borderId="22" xfId="0" applyFont="1" applyFill="1" applyBorder="1" applyAlignment="1">
      <alignment horizontal="center" vertical="center"/>
    </xf>
    <xf numFmtId="0" fontId="23" fillId="13" borderId="22" xfId="0" applyFont="1" applyFill="1" applyBorder="1" applyAlignment="1">
      <alignment horizontal="center" vertical="center" wrapText="1"/>
    </xf>
    <xf numFmtId="0" fontId="23" fillId="14" borderId="2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6" borderId="23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 wrapText="1"/>
    </xf>
    <xf numFmtId="0" fontId="23" fillId="10" borderId="24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 wrapText="1"/>
    </xf>
    <xf numFmtId="0" fontId="23" fillId="10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vertical="center"/>
    </xf>
    <xf numFmtId="0" fontId="34" fillId="0" borderId="0" xfId="1" applyAlignment="1">
      <alignment vertical="center"/>
    </xf>
    <xf numFmtId="57" fontId="8" fillId="5" borderId="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177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17" fillId="10" borderId="2" xfId="0" applyNumberFormat="1" applyFont="1" applyFill="1" applyBorder="1" applyAlignment="1" applyProtection="1">
      <alignment horizontal="center" vertical="center" shrinkToFit="1"/>
      <protection locked="0"/>
    </xf>
    <xf numFmtId="57" fontId="8" fillId="6" borderId="2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horizontal="left" vertical="top" wrapText="1"/>
    </xf>
    <xf numFmtId="57" fontId="8" fillId="5" borderId="2" xfId="0" applyNumberFormat="1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57" fontId="8" fillId="4" borderId="2" xfId="0" applyNumberFormat="1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33" fillId="0" borderId="0" xfId="0" applyFont="1" applyBorder="1" applyAlignment="1">
      <alignment horizontal="right" vertical="center" shrinkToFit="1"/>
    </xf>
    <xf numFmtId="0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31" fillId="0" borderId="0" xfId="0" applyFont="1" applyAlignment="1">
      <alignment horizontal="left" vertical="center" shrinkToFit="1"/>
    </xf>
    <xf numFmtId="0" fontId="32" fillId="0" borderId="0" xfId="0" applyFont="1" applyAlignment="1">
      <alignment horizontal="left" vertical="center" shrinkToFit="1"/>
    </xf>
    <xf numFmtId="177" fontId="16" fillId="0" borderId="0" xfId="0" applyNumberFormat="1" applyFont="1" applyAlignment="1">
      <alignment horizontal="left" vertical="center" shrinkToFit="1"/>
    </xf>
    <xf numFmtId="58" fontId="9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57" fontId="8" fillId="2" borderId="2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57" fontId="8" fillId="3" borderId="2" xfId="0" applyNumberFormat="1" applyFont="1" applyFill="1" applyBorder="1" applyAlignment="1">
      <alignment horizontal="center" vertical="center" shrinkToFit="1"/>
    </xf>
    <xf numFmtId="57" fontId="8" fillId="0" borderId="3" xfId="0" applyNumberFormat="1" applyFont="1" applyBorder="1" applyAlignment="1">
      <alignment horizontal="center" vertical="center" shrinkToFit="1"/>
    </xf>
    <xf numFmtId="57" fontId="8" fillId="0" borderId="4" xfId="0" applyNumberFormat="1" applyFont="1" applyBorder="1" applyAlignment="1">
      <alignment horizontal="center" vertical="center" shrinkToFit="1"/>
    </xf>
    <xf numFmtId="57" fontId="8" fillId="0" borderId="5" xfId="0" applyNumberFormat="1" applyFont="1" applyBorder="1" applyAlignment="1">
      <alignment horizontal="center" vertical="center" shrinkToFit="1"/>
    </xf>
    <xf numFmtId="177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17" fillId="10" borderId="5" xfId="0" applyNumberFormat="1" applyFont="1" applyFill="1" applyBorder="1" applyAlignment="1" applyProtection="1">
      <alignment horizontal="center" vertical="center" shrinkToFit="1"/>
      <protection locked="0"/>
    </xf>
    <xf numFmtId="177" fontId="17" fillId="10" borderId="2" xfId="0" applyNumberFormat="1" applyFont="1" applyFill="1" applyBorder="1" applyAlignment="1" applyProtection="1">
      <alignment horizontal="center" vertical="center" shrinkToFit="1"/>
      <protection locked="0"/>
    </xf>
    <xf numFmtId="57" fontId="8" fillId="7" borderId="15" xfId="0" applyNumberFormat="1" applyFont="1" applyFill="1" applyBorder="1" applyAlignment="1">
      <alignment horizontal="center" vertical="center" shrinkToFit="1"/>
    </xf>
    <xf numFmtId="57" fontId="8" fillId="7" borderId="16" xfId="0" applyNumberFormat="1" applyFont="1" applyFill="1" applyBorder="1" applyAlignment="1">
      <alignment horizontal="center" vertical="center" shrinkToFit="1"/>
    </xf>
    <xf numFmtId="57" fontId="8" fillId="7" borderId="17" xfId="0" applyNumberFormat="1" applyFont="1" applyFill="1" applyBorder="1" applyAlignment="1">
      <alignment horizontal="center" vertical="center" shrinkToFit="1"/>
    </xf>
    <xf numFmtId="57" fontId="8" fillId="7" borderId="18" xfId="0" applyNumberFormat="1" applyFont="1" applyFill="1" applyBorder="1" applyAlignment="1">
      <alignment horizontal="center" vertical="center" shrinkToFit="1"/>
    </xf>
    <xf numFmtId="57" fontId="8" fillId="7" borderId="1" xfId="0" applyNumberFormat="1" applyFont="1" applyFill="1" applyBorder="1" applyAlignment="1">
      <alignment horizontal="center" vertical="center" shrinkToFit="1"/>
    </xf>
    <xf numFmtId="57" fontId="8" fillId="7" borderId="19" xfId="0" applyNumberFormat="1" applyFont="1" applyFill="1" applyBorder="1" applyAlignment="1">
      <alignment horizontal="center" vertical="center" shrinkToFit="1"/>
    </xf>
    <xf numFmtId="57" fontId="8" fillId="8" borderId="15" xfId="0" applyNumberFormat="1" applyFont="1" applyFill="1" applyBorder="1" applyAlignment="1">
      <alignment horizontal="center" vertical="center" shrinkToFit="1"/>
    </xf>
    <xf numFmtId="57" fontId="8" fillId="8" borderId="17" xfId="0" applyNumberFormat="1" applyFont="1" applyFill="1" applyBorder="1" applyAlignment="1">
      <alignment horizontal="center" vertical="center" shrinkToFit="1"/>
    </xf>
    <xf numFmtId="57" fontId="8" fillId="8" borderId="18" xfId="0" applyNumberFormat="1" applyFont="1" applyFill="1" applyBorder="1" applyAlignment="1">
      <alignment horizontal="center" vertical="center" shrinkToFit="1"/>
    </xf>
    <xf numFmtId="57" fontId="8" fillId="8" borderId="19" xfId="0" applyNumberFormat="1" applyFont="1" applyFill="1" applyBorder="1" applyAlignment="1">
      <alignment horizontal="center" vertical="center" shrinkToFit="1"/>
    </xf>
    <xf numFmtId="177" fontId="9" fillId="0" borderId="2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 wrapText="1" shrinkToFit="1"/>
    </xf>
    <xf numFmtId="0" fontId="8" fillId="9" borderId="20" xfId="0" applyFont="1" applyFill="1" applyBorder="1" applyAlignment="1">
      <alignment horizontal="center" vertical="center" shrinkToFit="1"/>
    </xf>
    <xf numFmtId="0" fontId="8" fillId="6" borderId="3" xfId="0" applyFont="1" applyFill="1" applyBorder="1" applyAlignment="1">
      <alignment horizontal="center" vertical="center" shrinkToFit="1"/>
    </xf>
    <xf numFmtId="0" fontId="8" fillId="6" borderId="4" xfId="0" applyFont="1" applyFill="1" applyBorder="1" applyAlignment="1">
      <alignment horizontal="center" vertical="center" shrinkToFit="1"/>
    </xf>
    <xf numFmtId="0" fontId="8" fillId="6" borderId="5" xfId="0" applyFont="1" applyFill="1" applyBorder="1" applyAlignment="1">
      <alignment horizontal="center" vertical="center" shrinkToFit="1"/>
    </xf>
    <xf numFmtId="57" fontId="8" fillId="6" borderId="2" xfId="0" applyNumberFormat="1" applyFont="1" applyFill="1" applyBorder="1" applyAlignment="1">
      <alignment horizontal="center" vertical="center" shrinkToFit="1"/>
    </xf>
    <xf numFmtId="177" fontId="8" fillId="6" borderId="3" xfId="0" applyNumberFormat="1" applyFont="1" applyFill="1" applyBorder="1" applyAlignment="1">
      <alignment horizontal="center" vertical="center" shrinkToFit="1"/>
    </xf>
    <xf numFmtId="177" fontId="8" fillId="6" borderId="4" xfId="0" applyNumberFormat="1" applyFont="1" applyFill="1" applyBorder="1" applyAlignment="1">
      <alignment horizontal="center" vertical="center" shrinkToFit="1"/>
    </xf>
    <xf numFmtId="177" fontId="8" fillId="6" borderId="5" xfId="0" applyNumberFormat="1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shrinkToFit="1"/>
    </xf>
    <xf numFmtId="0" fontId="8" fillId="6" borderId="6" xfId="0" applyFont="1" applyFill="1" applyBorder="1" applyAlignment="1">
      <alignment horizontal="center" vertical="center" shrinkToFit="1"/>
    </xf>
    <xf numFmtId="57" fontId="8" fillId="7" borderId="3" xfId="0" applyNumberFormat="1" applyFont="1" applyFill="1" applyBorder="1" applyAlignment="1">
      <alignment horizontal="center" vertical="center" shrinkToFit="1"/>
    </xf>
    <xf numFmtId="57" fontId="8" fillId="7" borderId="4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top" wrapText="1" shrinkToFit="1"/>
    </xf>
    <xf numFmtId="0" fontId="8" fillId="0" borderId="1" xfId="0" applyFont="1" applyBorder="1" applyAlignment="1">
      <alignment horizontal="left" vertical="top" wrapText="1" shrinkToFit="1"/>
    </xf>
    <xf numFmtId="0" fontId="7" fillId="0" borderId="1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58" fontId="9" fillId="0" borderId="6" xfId="0" applyNumberFormat="1" applyFont="1" applyBorder="1" applyAlignment="1">
      <alignment horizontal="center" vertical="center" shrinkToFit="1"/>
    </xf>
    <xf numFmtId="57" fontId="8" fillId="6" borderId="15" xfId="0" applyNumberFormat="1" applyFont="1" applyFill="1" applyBorder="1" applyAlignment="1">
      <alignment horizontal="center" vertical="center" shrinkToFit="1"/>
    </xf>
    <xf numFmtId="57" fontId="8" fillId="6" borderId="16" xfId="0" applyNumberFormat="1" applyFont="1" applyFill="1" applyBorder="1" applyAlignment="1">
      <alignment horizontal="center" vertical="center" shrinkToFit="1"/>
    </xf>
    <xf numFmtId="57" fontId="8" fillId="6" borderId="17" xfId="0" applyNumberFormat="1" applyFont="1" applyFill="1" applyBorder="1" applyAlignment="1">
      <alignment horizontal="center" vertical="center" shrinkToFit="1"/>
    </xf>
    <xf numFmtId="57" fontId="8" fillId="6" borderId="18" xfId="0" applyNumberFormat="1" applyFont="1" applyFill="1" applyBorder="1" applyAlignment="1">
      <alignment horizontal="center" vertical="center" shrinkToFit="1"/>
    </xf>
    <xf numFmtId="57" fontId="8" fillId="6" borderId="1" xfId="0" applyNumberFormat="1" applyFont="1" applyFill="1" applyBorder="1" applyAlignment="1">
      <alignment horizontal="center" vertical="center" shrinkToFit="1"/>
    </xf>
    <xf numFmtId="57" fontId="8" fillId="6" borderId="19" xfId="0" applyNumberFormat="1" applyFont="1" applyFill="1" applyBorder="1" applyAlignment="1">
      <alignment horizontal="center" vertical="center" shrinkToFit="1"/>
    </xf>
    <xf numFmtId="0" fontId="8" fillId="7" borderId="2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8" borderId="20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22">
    <dxf>
      <font>
        <b/>
        <i val="0"/>
        <color rgb="FF0070C0"/>
      </font>
    </dxf>
    <dxf>
      <font>
        <b/>
        <i val="0"/>
        <color rgb="FFFF0000"/>
      </font>
    </dxf>
    <dxf>
      <font>
        <color auto="1"/>
      </font>
      <fill>
        <patternFill>
          <bgColor theme="1" tint="0.3499862666707357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theme="1" tint="0.34998626667073579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  <color rgb="FFFFCCCC"/>
      <color rgb="FFFFCC99"/>
      <color rgb="FF33CCFF"/>
      <color rgb="FF6699FF"/>
      <color rgb="FF3366FF"/>
      <color rgb="FF00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NSYU10/Downloads/&#9314;&#12527;&#12463;&#12481;&#12531;&#25509;&#31278;&#27508;&#12289;&#25239;&#20307;&#20385;&#26908;&#26619;&#12362;&#12424;&#12403;&#33016;&#37096;X&#32218;&#26908;&#26619;&#32080;&#26524;&#22577;&#21578;&#26360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留意事項"/>
      <sheetName val="様式１（４種感染症）"/>
      <sheetName val="様式２（Ｂ型肝炎・胸部X線・インフルエンザ）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所見なし</v>
          </cell>
        </row>
        <row r="3">
          <cell r="A3" t="str">
            <v>所見あり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488E3-2091-4CC1-AFC6-71B9CFB3EF52}">
  <sheetPr>
    <tabColor rgb="FF00B050"/>
  </sheetPr>
  <dimension ref="A1:X14"/>
  <sheetViews>
    <sheetView view="pageBreakPreview" topLeftCell="B7" zoomScale="118" zoomScaleNormal="118" zoomScaleSheetLayoutView="118" workbookViewId="0">
      <selection activeCell="B1" sqref="B1"/>
    </sheetView>
  </sheetViews>
  <sheetFormatPr defaultColWidth="8.75" defaultRowHeight="18.75"/>
  <cols>
    <col min="1" max="1" width="8.75" style="7"/>
    <col min="2" max="24" width="8.75" style="1"/>
    <col min="25" max="16384" width="8.75" style="7"/>
  </cols>
  <sheetData>
    <row r="1" spans="1:24" ht="34.5" customHeight="1">
      <c r="J1" s="1" t="s">
        <v>0</v>
      </c>
      <c r="L1" s="122"/>
      <c r="M1" s="122"/>
    </row>
    <row r="2" spans="1:24" ht="19.899999999999999" customHeight="1">
      <c r="A2" s="36"/>
      <c r="B2" s="126" t="s">
        <v>1</v>
      </c>
      <c r="C2" s="127"/>
      <c r="D2" s="127"/>
      <c r="E2" s="127"/>
      <c r="F2" s="127"/>
      <c r="G2" s="127"/>
      <c r="H2" s="127"/>
      <c r="I2" s="127"/>
      <c r="J2" s="127"/>
      <c r="K2" s="127"/>
      <c r="L2" s="37"/>
    </row>
    <row r="3" spans="1:24" ht="19.899999999999999" customHeight="1">
      <c r="A3" s="3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37"/>
    </row>
    <row r="4" spans="1:24" ht="63" customHeight="1">
      <c r="A4" s="36"/>
      <c r="B4" s="133" t="s">
        <v>2</v>
      </c>
      <c r="C4" s="134"/>
      <c r="D4" s="134"/>
      <c r="E4" s="134"/>
      <c r="F4" s="134"/>
      <c r="G4" s="134"/>
      <c r="H4" s="134"/>
      <c r="I4" s="134"/>
      <c r="J4" s="134"/>
      <c r="K4" s="134"/>
      <c r="L4" s="37"/>
    </row>
    <row r="5" spans="1:24" s="39" customFormat="1" ht="22.15" customHeight="1">
      <c r="A5" s="38"/>
      <c r="B5" s="128" t="s">
        <v>3</v>
      </c>
      <c r="C5" s="128"/>
      <c r="D5" s="128"/>
      <c r="E5" s="128"/>
      <c r="F5" s="128"/>
      <c r="G5" s="128"/>
      <c r="H5" s="128"/>
      <c r="I5" s="128"/>
      <c r="J5" s="128"/>
      <c r="K5" s="128"/>
      <c r="L5" s="3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39" customFormat="1" ht="22.15" customHeight="1">
      <c r="A6" s="38"/>
      <c r="B6" s="129" t="s">
        <v>4</v>
      </c>
      <c r="C6" s="129"/>
      <c r="D6" s="129"/>
      <c r="E6" s="129"/>
      <c r="F6" s="129"/>
      <c r="G6" s="129"/>
      <c r="H6" s="129"/>
      <c r="I6" s="129"/>
      <c r="J6" s="129"/>
      <c r="K6" s="129"/>
      <c r="L6" s="3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39" customFormat="1" ht="22.15" customHeight="1">
      <c r="A7" s="38"/>
      <c r="B7" s="129" t="s">
        <v>5</v>
      </c>
      <c r="C7" s="129"/>
      <c r="D7" s="129"/>
      <c r="E7" s="129"/>
      <c r="F7" s="129"/>
      <c r="G7" s="129"/>
      <c r="H7" s="129"/>
      <c r="I7" s="129"/>
      <c r="J7" s="129"/>
      <c r="K7" s="129"/>
      <c r="L7" s="3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39" customFormat="1" ht="43.9" customHeight="1">
      <c r="A8" s="38"/>
      <c r="B8" s="130" t="s">
        <v>6</v>
      </c>
      <c r="C8" s="130"/>
      <c r="D8" s="130"/>
      <c r="E8" s="130"/>
      <c r="F8" s="130"/>
      <c r="G8" s="130"/>
      <c r="H8" s="130"/>
      <c r="I8" s="130"/>
      <c r="J8" s="130"/>
      <c r="K8" s="130"/>
      <c r="L8" s="37"/>
      <c r="M8" s="1"/>
      <c r="N8" s="1"/>
      <c r="O8" s="1"/>
      <c r="P8" s="1"/>
      <c r="Q8" s="1"/>
      <c r="R8" s="1"/>
      <c r="S8" s="115"/>
      <c r="T8" s="1"/>
      <c r="U8" s="1"/>
      <c r="V8" s="1"/>
      <c r="W8" s="1"/>
      <c r="X8" s="1"/>
    </row>
    <row r="9" spans="1:24" s="39" customFormat="1" ht="43.9" customHeight="1">
      <c r="A9" s="38"/>
      <c r="B9" s="131" t="s">
        <v>7</v>
      </c>
      <c r="C9" s="132"/>
      <c r="D9" s="132"/>
      <c r="E9" s="132"/>
      <c r="F9" s="132"/>
      <c r="G9" s="132"/>
      <c r="H9" s="132"/>
      <c r="I9" s="132"/>
      <c r="J9" s="132"/>
      <c r="K9" s="132"/>
      <c r="L9" s="3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2.15" customHeight="1">
      <c r="A10" s="36"/>
      <c r="B10" s="37"/>
      <c r="C10" s="37"/>
      <c r="D10" s="37"/>
      <c r="E10" s="40"/>
      <c r="F10" s="40"/>
      <c r="G10" s="37"/>
      <c r="H10" s="37"/>
      <c r="I10" s="37"/>
      <c r="J10" s="37"/>
      <c r="K10" s="37"/>
      <c r="L10" s="37"/>
    </row>
    <row r="11" spans="1:24" ht="22.1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3" spans="1:24" ht="19.5" thickBot="1"/>
    <row r="14" spans="1:24" ht="25.15" customHeight="1" thickBot="1">
      <c r="C14" s="123" t="s">
        <v>8</v>
      </c>
      <c r="D14" s="124"/>
      <c r="E14" s="124"/>
      <c r="F14" s="124"/>
      <c r="G14" s="124"/>
      <c r="H14" s="124"/>
      <c r="I14" s="124"/>
      <c r="J14" s="125"/>
    </row>
  </sheetData>
  <mergeCells count="9">
    <mergeCell ref="L1:M1"/>
    <mergeCell ref="C14:J14"/>
    <mergeCell ref="B2:K3"/>
    <mergeCell ref="B5:K5"/>
    <mergeCell ref="B6:K6"/>
    <mergeCell ref="B7:K7"/>
    <mergeCell ref="B8:K8"/>
    <mergeCell ref="B9:K9"/>
    <mergeCell ref="B4:K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18302-0A71-4596-BBC4-4C7E90B362C9}">
  <sheetPr>
    <tabColor theme="5"/>
  </sheetPr>
  <dimension ref="A1:F9"/>
  <sheetViews>
    <sheetView zoomScale="70" zoomScaleNormal="70" workbookViewId="0">
      <selection activeCell="B6" sqref="B6"/>
    </sheetView>
  </sheetViews>
  <sheetFormatPr defaultRowHeight="18"/>
  <cols>
    <col min="1" max="1" width="14.125" style="101" customWidth="1"/>
    <col min="2" max="4" width="32.625" style="101" customWidth="1"/>
    <col min="5" max="16384" width="9" style="101"/>
  </cols>
  <sheetData>
    <row r="1" spans="1:6" ht="38.25" customHeight="1">
      <c r="A1" s="135" t="s">
        <v>9</v>
      </c>
      <c r="B1" s="136"/>
      <c r="C1" s="136"/>
      <c r="D1" s="136"/>
    </row>
    <row r="2" spans="1:6" s="106" customFormat="1" ht="44.25" customHeight="1" thickBot="1">
      <c r="A2" s="102" t="s">
        <v>10</v>
      </c>
      <c r="B2" s="103" t="s">
        <v>11</v>
      </c>
      <c r="C2" s="104" t="s">
        <v>12</v>
      </c>
      <c r="D2" s="105" t="s">
        <v>13</v>
      </c>
    </row>
    <row r="3" spans="1:6" ht="62.25" customHeight="1">
      <c r="A3" s="107" t="s">
        <v>14</v>
      </c>
      <c r="B3" s="108" t="s">
        <v>15</v>
      </c>
      <c r="C3" s="108" t="s">
        <v>16</v>
      </c>
      <c r="D3" s="108" t="s">
        <v>17</v>
      </c>
    </row>
    <row r="4" spans="1:6" ht="62.25" customHeight="1">
      <c r="A4" s="109" t="s">
        <v>18</v>
      </c>
      <c r="B4" s="110" t="s">
        <v>19</v>
      </c>
      <c r="C4" s="110" t="s">
        <v>20</v>
      </c>
      <c r="D4" s="110" t="s">
        <v>21</v>
      </c>
    </row>
    <row r="5" spans="1:6" ht="97.5" customHeight="1">
      <c r="A5" s="111" t="s">
        <v>22</v>
      </c>
      <c r="B5" s="112" t="s">
        <v>23</v>
      </c>
      <c r="C5" s="112" t="s">
        <v>24</v>
      </c>
      <c r="D5" s="112" t="s">
        <v>25</v>
      </c>
    </row>
    <row r="6" spans="1:6" ht="62.25" customHeight="1">
      <c r="A6" s="113" t="s">
        <v>26</v>
      </c>
      <c r="B6" s="110" t="s">
        <v>27</v>
      </c>
      <c r="C6" s="110" t="s">
        <v>28</v>
      </c>
      <c r="D6" s="110" t="s">
        <v>29</v>
      </c>
      <c r="F6" s="114"/>
    </row>
    <row r="7" spans="1:6" ht="37.5" customHeight="1">
      <c r="A7" s="137" t="s">
        <v>30</v>
      </c>
      <c r="B7" s="138"/>
      <c r="C7" s="138"/>
      <c r="D7" s="138"/>
    </row>
    <row r="9" spans="1:6" ht="50.25" customHeight="1">
      <c r="A9" s="139" t="s">
        <v>31</v>
      </c>
      <c r="B9" s="139"/>
      <c r="C9" s="139"/>
      <c r="D9" s="139"/>
    </row>
  </sheetData>
  <mergeCells count="3">
    <mergeCell ref="A1:D1"/>
    <mergeCell ref="A7:D7"/>
    <mergeCell ref="A9:D9"/>
  </mergeCells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G130"/>
  <sheetViews>
    <sheetView view="pageBreakPreview" zoomScale="70" zoomScaleNormal="100" zoomScaleSheetLayoutView="70" workbookViewId="0">
      <selection activeCell="Q13" sqref="Q13"/>
    </sheetView>
  </sheetViews>
  <sheetFormatPr defaultColWidth="8.125" defaultRowHeight="18.75"/>
  <cols>
    <col min="1" max="1" width="2.375" style="1" customWidth="1"/>
    <col min="2" max="2" width="4.25" style="16" bestFit="1" customWidth="1"/>
    <col min="3" max="4" width="11.375" style="16" customWidth="1"/>
    <col min="5" max="5" width="4.25" style="16" bestFit="1" customWidth="1"/>
    <col min="6" max="7" width="13.125" style="33" customWidth="1"/>
    <col min="8" max="8" width="7.75" style="34" customWidth="1"/>
    <col min="9" max="9" width="6.125" style="35" customWidth="1"/>
    <col min="10" max="10" width="5.125" style="78" customWidth="1"/>
    <col min="11" max="12" width="7.75" style="15" customWidth="1"/>
    <col min="13" max="13" width="5.625" style="1" customWidth="1"/>
    <col min="14" max="14" width="7.75" style="15" customWidth="1"/>
    <col min="15" max="15" width="6.125" style="35" customWidth="1"/>
    <col min="16" max="16" width="5.125" style="1" customWidth="1"/>
    <col min="17" max="18" width="7.75" style="15" customWidth="1"/>
    <col min="19" max="19" width="5.625" style="16" customWidth="1"/>
    <col min="20" max="20" width="7.75" style="34" customWidth="1"/>
    <col min="21" max="21" width="6.125" style="35" customWidth="1"/>
    <col min="22" max="22" width="5.125" style="1" customWidth="1"/>
    <col min="23" max="24" width="7.75" style="15" customWidth="1"/>
    <col min="25" max="25" width="5.625" style="16" customWidth="1"/>
    <col min="26" max="26" width="7.75" style="15" customWidth="1"/>
    <col min="27" max="27" width="6.125" style="17" customWidth="1"/>
    <col min="28" max="28" width="5.125" style="1" customWidth="1"/>
    <col min="29" max="30" width="7.75" style="15" customWidth="1"/>
    <col min="31" max="31" width="5.625" style="16" customWidth="1"/>
    <col min="32" max="32" width="2.25" style="1" customWidth="1"/>
    <col min="33" max="16384" width="8.125" style="7"/>
  </cols>
  <sheetData>
    <row r="1" spans="2:33" ht="37.5" customHeight="1">
      <c r="B1" s="148" t="s">
        <v>32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2"/>
      <c r="V1" s="3"/>
      <c r="W1" s="4"/>
      <c r="X1" s="4"/>
      <c r="Y1" s="5"/>
      <c r="Z1" s="4"/>
      <c r="AA1" s="6"/>
      <c r="AB1" s="3"/>
      <c r="AC1" s="4"/>
      <c r="AD1" s="4"/>
      <c r="AE1" s="5"/>
      <c r="AG1" s="7" t="s">
        <v>33</v>
      </c>
    </row>
    <row r="2" spans="2:33" ht="22.5" customHeight="1">
      <c r="B2" s="149" t="s">
        <v>34</v>
      </c>
      <c r="C2" s="149"/>
      <c r="D2" s="149"/>
      <c r="E2" s="149"/>
      <c r="F2" s="149"/>
      <c r="G2" s="152" t="s">
        <v>35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0" t="s">
        <v>36</v>
      </c>
      <c r="S2" s="150"/>
      <c r="T2" s="150"/>
      <c r="U2" s="150"/>
      <c r="V2" s="150"/>
      <c r="W2" s="151"/>
      <c r="X2" s="151"/>
      <c r="Y2" s="151"/>
      <c r="Z2" s="151"/>
      <c r="AA2" s="151"/>
      <c r="AB2" s="151"/>
      <c r="AC2" s="151"/>
      <c r="AD2" s="151"/>
      <c r="AE2" s="8"/>
      <c r="AG2" s="7" t="s">
        <v>37</v>
      </c>
    </row>
    <row r="3" spans="2:33" ht="18.75" customHeight="1">
      <c r="B3" s="9"/>
      <c r="C3" s="9"/>
      <c r="D3" s="9"/>
      <c r="E3" s="9"/>
      <c r="F3" s="10"/>
      <c r="G3" s="10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4"/>
      <c r="S3" s="9"/>
      <c r="T3" s="11"/>
      <c r="U3" s="12"/>
      <c r="V3" s="13"/>
      <c r="AE3" s="18"/>
      <c r="AG3" s="7" t="s">
        <v>38</v>
      </c>
    </row>
    <row r="4" spans="2:33" ht="24" customHeight="1">
      <c r="B4" s="156" t="s">
        <v>39</v>
      </c>
      <c r="C4" s="157" t="s">
        <v>40</v>
      </c>
      <c r="D4" s="157" t="s">
        <v>41</v>
      </c>
      <c r="E4" s="157" t="s">
        <v>42</v>
      </c>
      <c r="F4" s="155" t="s">
        <v>43</v>
      </c>
      <c r="G4" s="155" t="s">
        <v>44</v>
      </c>
      <c r="H4" s="162" t="s">
        <v>45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4"/>
    </row>
    <row r="5" spans="2:33" ht="24" customHeight="1">
      <c r="B5" s="156"/>
      <c r="C5" s="157"/>
      <c r="D5" s="157"/>
      <c r="E5" s="157"/>
      <c r="F5" s="155"/>
      <c r="G5" s="155"/>
      <c r="H5" s="158" t="s">
        <v>46</v>
      </c>
      <c r="I5" s="158"/>
      <c r="J5" s="158"/>
      <c r="K5" s="158"/>
      <c r="L5" s="158"/>
      <c r="M5" s="158"/>
      <c r="N5" s="161" t="s">
        <v>47</v>
      </c>
      <c r="O5" s="161"/>
      <c r="P5" s="161"/>
      <c r="Q5" s="161"/>
      <c r="R5" s="161"/>
      <c r="S5" s="161"/>
      <c r="T5" s="145" t="s">
        <v>48</v>
      </c>
      <c r="U5" s="145"/>
      <c r="V5" s="145"/>
      <c r="W5" s="145"/>
      <c r="X5" s="145"/>
      <c r="Y5" s="145"/>
      <c r="Z5" s="140" t="s">
        <v>49</v>
      </c>
      <c r="AA5" s="140"/>
      <c r="AB5" s="140"/>
      <c r="AC5" s="140"/>
      <c r="AD5" s="140"/>
      <c r="AE5" s="140"/>
    </row>
    <row r="6" spans="2:33" ht="24" customHeight="1">
      <c r="B6" s="156"/>
      <c r="C6" s="157"/>
      <c r="D6" s="157"/>
      <c r="E6" s="157"/>
      <c r="F6" s="155"/>
      <c r="G6" s="155"/>
      <c r="H6" s="158" t="s">
        <v>50</v>
      </c>
      <c r="I6" s="158"/>
      <c r="J6" s="158"/>
      <c r="K6" s="159" t="s">
        <v>51</v>
      </c>
      <c r="L6" s="159"/>
      <c r="M6" s="159" t="s">
        <v>52</v>
      </c>
      <c r="N6" s="161" t="s">
        <v>50</v>
      </c>
      <c r="O6" s="161"/>
      <c r="P6" s="161"/>
      <c r="Q6" s="143" t="s">
        <v>51</v>
      </c>
      <c r="R6" s="143"/>
      <c r="S6" s="143" t="s">
        <v>52</v>
      </c>
      <c r="T6" s="145" t="s">
        <v>50</v>
      </c>
      <c r="U6" s="145"/>
      <c r="V6" s="145"/>
      <c r="W6" s="146" t="s">
        <v>51</v>
      </c>
      <c r="X6" s="146"/>
      <c r="Y6" s="146" t="s">
        <v>52</v>
      </c>
      <c r="Z6" s="140" t="s">
        <v>50</v>
      </c>
      <c r="AA6" s="140"/>
      <c r="AB6" s="140"/>
      <c r="AC6" s="141" t="s">
        <v>51</v>
      </c>
      <c r="AD6" s="141"/>
      <c r="AE6" s="141" t="s">
        <v>52</v>
      </c>
    </row>
    <row r="7" spans="2:33" ht="24" customHeight="1" thickBot="1">
      <c r="B7" s="156"/>
      <c r="C7" s="157"/>
      <c r="D7" s="157"/>
      <c r="E7" s="157"/>
      <c r="F7" s="155"/>
      <c r="G7" s="155"/>
      <c r="H7" s="19" t="s">
        <v>53</v>
      </c>
      <c r="I7" s="20" t="s">
        <v>54</v>
      </c>
      <c r="J7" s="21" t="s">
        <v>52</v>
      </c>
      <c r="K7" s="19" t="s">
        <v>55</v>
      </c>
      <c r="L7" s="19" t="s">
        <v>56</v>
      </c>
      <c r="M7" s="160"/>
      <c r="N7" s="22" t="s">
        <v>53</v>
      </c>
      <c r="O7" s="23" t="s">
        <v>54</v>
      </c>
      <c r="P7" s="24" t="s">
        <v>52</v>
      </c>
      <c r="Q7" s="22" t="s">
        <v>55</v>
      </c>
      <c r="R7" s="22" t="s">
        <v>56</v>
      </c>
      <c r="S7" s="144"/>
      <c r="T7" s="25" t="s">
        <v>53</v>
      </c>
      <c r="U7" s="26" t="s">
        <v>54</v>
      </c>
      <c r="V7" s="27" t="s">
        <v>52</v>
      </c>
      <c r="W7" s="25" t="s">
        <v>55</v>
      </c>
      <c r="X7" s="25" t="s">
        <v>56</v>
      </c>
      <c r="Y7" s="147"/>
      <c r="Z7" s="28" t="s">
        <v>53</v>
      </c>
      <c r="AA7" s="116" t="s">
        <v>54</v>
      </c>
      <c r="AB7" s="29" t="s">
        <v>52</v>
      </c>
      <c r="AC7" s="28" t="s">
        <v>55</v>
      </c>
      <c r="AD7" s="28" t="s">
        <v>56</v>
      </c>
      <c r="AE7" s="142"/>
      <c r="AG7" s="7" t="s">
        <v>57</v>
      </c>
    </row>
    <row r="8" spans="2:33" ht="24" customHeight="1" thickBot="1">
      <c r="B8" s="68" t="s">
        <v>58</v>
      </c>
      <c r="C8" s="68" t="s">
        <v>59</v>
      </c>
      <c r="D8" s="68" t="s">
        <v>60</v>
      </c>
      <c r="E8" s="68" t="s">
        <v>61</v>
      </c>
      <c r="F8" s="69">
        <v>43770</v>
      </c>
      <c r="G8" s="69">
        <v>43799</v>
      </c>
      <c r="H8" s="69"/>
      <c r="I8" s="77"/>
      <c r="J8" s="79" t="str">
        <f>IF(AND(H8="",I8=""),"",IF(AND(ISNUMBER(H8),I8="陽性",H8&lt;F8),"可","不可"))</f>
        <v/>
      </c>
      <c r="K8" s="72">
        <v>43739</v>
      </c>
      <c r="L8" s="73">
        <v>43768</v>
      </c>
      <c r="M8" s="79" t="str">
        <f>IF(OR(AND(I8="±",H8&lt;=K8,K8&lt;$F8),AND(I8="陰性",H8&lt;=K8,L8&gt;K8,L8&lt;$F8),AND(I8="",L8&gt;K8,L8&lt;$F8),(J8="可")),"可","不可")</f>
        <v>可</v>
      </c>
      <c r="N8" s="69">
        <v>43739</v>
      </c>
      <c r="O8" s="77" t="s">
        <v>33</v>
      </c>
      <c r="P8" s="79" t="str">
        <f>IF(AND(N8="",O8=""),"",IF(AND(ISNUMBER(N8),O8="陽性",N8&lt;M8),"可","不可"))</f>
        <v>可</v>
      </c>
      <c r="Q8" s="72"/>
      <c r="R8" s="73"/>
      <c r="S8" s="79" t="str">
        <f>IF(OR(AND(O8="±",N8&lt;=Q8,Q8&lt;$F8),AND(O8="陰性",N8&lt;=Q8,R8&gt;Q8,R8&lt;$F8),AND(O8="",R8&gt;Q8,R8&lt;$F8),(P8="可")),"可","不可")</f>
        <v>可</v>
      </c>
      <c r="T8" s="69">
        <v>43739</v>
      </c>
      <c r="U8" s="77" t="s">
        <v>62</v>
      </c>
      <c r="V8" s="79" t="str">
        <f>IF(AND(T8="",U8=""),"",IF(AND(ISNUMBER(T8),U8="陽性",T8&lt;S8),"可","不可"))</f>
        <v>不可</v>
      </c>
      <c r="W8" s="72">
        <v>43739</v>
      </c>
      <c r="X8" s="73"/>
      <c r="Y8" s="79" t="str">
        <f>IF(OR(AND(U8="±",T8&lt;=W8,W8&lt;$F8),AND(U8="陰性",T8&lt;=W8,X8&gt;W8,X8&lt;$F8),AND(U8="",X8&gt;W8,X8&lt;$F8),(V8="可")),"可","不可")</f>
        <v>可</v>
      </c>
      <c r="Z8" s="69">
        <v>43739</v>
      </c>
      <c r="AA8" s="77" t="s">
        <v>38</v>
      </c>
      <c r="AB8" s="79" t="str">
        <f>IF(AND(Z8="",AA8=""),"",IF(AND(ISNUMBER(Z8),AA8="陽性",Z8&lt;Y8),"可","不可"))</f>
        <v>不可</v>
      </c>
      <c r="AC8" s="72">
        <v>43739</v>
      </c>
      <c r="AD8" s="73">
        <v>43763</v>
      </c>
      <c r="AE8" s="79" t="str">
        <f>IF(OR(AND(AA8="±",Z8&lt;=AC8,AC8&lt;$F8),AND(AA8="陰性",Z8&lt;=AC8,AD8&gt;AC8,AD8&lt;$F8),AND(AA8="",AD8&gt;AC8,AD8&lt;$F8),(AB8="可")),"可","不可")</f>
        <v>可</v>
      </c>
      <c r="AG8" s="7" t="str">
        <f>IF(AND(M8="可",S8="可",Y8="可",AE8="可"),"可","不可")</f>
        <v>可</v>
      </c>
    </row>
    <row r="9" spans="2:33" ht="24" customHeight="1" thickBot="1">
      <c r="B9" s="118">
        <v>1</v>
      </c>
      <c r="C9" s="100"/>
      <c r="D9" s="100"/>
      <c r="E9" s="100"/>
      <c r="F9" s="86"/>
      <c r="G9" s="86"/>
      <c r="H9" s="80"/>
      <c r="I9" s="81"/>
      <c r="J9" s="82" t="str">
        <f>IF(AND(H9="",I9=""),"",IF(AND(ISNUMBER(H9),I9="陽性",H9&lt;F9),"可","不可"))</f>
        <v/>
      </c>
      <c r="K9" s="83"/>
      <c r="L9" s="84"/>
      <c r="M9" s="82" t="str">
        <f t="shared" ref="M9:M72" si="0">IF(OR(AND(I9="±",H9&lt;=K9,K9&lt;$F9),AND(I9="陰性",H9&lt;=K9,L9&gt;K9,L9&lt;$F9),AND(I9="",L9&gt;K9,L9&lt;$F9),(J9="可")),"可","不可")</f>
        <v>不可</v>
      </c>
      <c r="N9" s="80"/>
      <c r="O9" s="81"/>
      <c r="P9" s="82" t="str">
        <f t="shared" ref="P9:P72" si="1">IF(AND(N9="",O9=""),"",IF(AND(ISNUMBER(N9),O9="陽性",N9&lt;M9),"可","不可"))</f>
        <v/>
      </c>
      <c r="Q9" s="83"/>
      <c r="R9" s="84"/>
      <c r="S9" s="82" t="str">
        <f t="shared" ref="S9:S72" si="2">IF(OR(AND(O9="±",N9&lt;=Q9,Q9&lt;$F9),AND(O9="陰性",N9&lt;=Q9,R9&gt;Q9,R9&lt;$F9),AND(O9="",R9&gt;Q9,R9&lt;$F9),(P9="可")),"可","不可")</f>
        <v>不可</v>
      </c>
      <c r="T9" s="80"/>
      <c r="U9" s="81"/>
      <c r="V9" s="82" t="str">
        <f t="shared" ref="V9:V72" si="3">IF(AND(T9="",U9=""),"",IF(AND(ISNUMBER(T9),U9="陽性",T9&lt;S9),"可","不可"))</f>
        <v/>
      </c>
      <c r="W9" s="83"/>
      <c r="X9" s="84"/>
      <c r="Y9" s="82" t="str">
        <f t="shared" ref="Y9:Y72" si="4">IF(OR(AND(U9="±",T9&lt;=W9,W9&lt;$F9),AND(U9="陰性",T9&lt;=W9,X9&gt;W9,X9&lt;$F9),AND(U9="",X9&gt;W9,X9&lt;$F9),(V9="可")),"可","不可")</f>
        <v>不可</v>
      </c>
      <c r="Z9" s="80"/>
      <c r="AA9" s="81"/>
      <c r="AB9" s="82" t="str">
        <f t="shared" ref="AB9:AB72" si="5">IF(AND(Z9="",AA9=""),"",IF(AND(ISNUMBER(Z9),AA9="陽性",Z9&lt;Y9),"可","不可"))</f>
        <v/>
      </c>
      <c r="AC9" s="83"/>
      <c r="AD9" s="84"/>
      <c r="AE9" s="82" t="str">
        <f t="shared" ref="AE9:AE72" si="6">IF(OR(AND(AA9="±",Z9&lt;=AC9,AC9&lt;$F9),AND(AA9="陰性",Z9&lt;=AC9,AD9&gt;AC9,AD9&lt;$F9),AND(AA9="",AD9&gt;AC9,AD9&lt;$F9),(AB9="可")),"可","不可")</f>
        <v>不可</v>
      </c>
      <c r="AG9" s="7" t="str">
        <f t="shared" ref="AG9:AG72" si="7">IF(AND(M9="可",S9="可",Y9="可",AE9="可"),"可","不可")</f>
        <v>不可</v>
      </c>
    </row>
    <row r="10" spans="2:33" ht="24" customHeight="1" thickBot="1">
      <c r="B10" s="118">
        <v>2</v>
      </c>
      <c r="C10" s="31"/>
      <c r="D10" s="31"/>
      <c r="E10" s="31"/>
      <c r="F10" s="67"/>
      <c r="G10" s="67"/>
      <c r="H10" s="80"/>
      <c r="I10" s="81"/>
      <c r="J10" s="82" t="str">
        <f>IF(AND(H10="",I10=""),"",IF(AND(ISNUMBER(H10),I10="陽性",H10&lt;F10),"可","不可"))</f>
        <v/>
      </c>
      <c r="K10" s="83"/>
      <c r="L10" s="84"/>
      <c r="M10" s="82" t="str">
        <f t="shared" si="0"/>
        <v>不可</v>
      </c>
      <c r="N10" s="80"/>
      <c r="O10" s="81"/>
      <c r="P10" s="82" t="str">
        <f t="shared" si="1"/>
        <v/>
      </c>
      <c r="Q10" s="83"/>
      <c r="R10" s="84"/>
      <c r="S10" s="82" t="str">
        <f t="shared" si="2"/>
        <v>不可</v>
      </c>
      <c r="T10" s="80"/>
      <c r="U10" s="81"/>
      <c r="V10" s="82" t="str">
        <f t="shared" si="3"/>
        <v/>
      </c>
      <c r="W10" s="83"/>
      <c r="X10" s="84"/>
      <c r="Y10" s="82" t="str">
        <f t="shared" si="4"/>
        <v>不可</v>
      </c>
      <c r="Z10" s="80"/>
      <c r="AA10" s="81"/>
      <c r="AB10" s="82" t="str">
        <f t="shared" si="5"/>
        <v/>
      </c>
      <c r="AC10" s="83"/>
      <c r="AD10" s="84"/>
      <c r="AE10" s="82" t="str">
        <f t="shared" si="6"/>
        <v>不可</v>
      </c>
      <c r="AG10" s="7" t="str">
        <f t="shared" si="7"/>
        <v>不可</v>
      </c>
    </row>
    <row r="11" spans="2:33" ht="24" customHeight="1" thickBot="1">
      <c r="B11" s="118">
        <v>3</v>
      </c>
      <c r="C11" s="31"/>
      <c r="D11" s="31"/>
      <c r="E11" s="31"/>
      <c r="F11" s="85"/>
      <c r="G11" s="85"/>
      <c r="H11" s="80"/>
      <c r="I11" s="81"/>
      <c r="J11" s="82" t="str">
        <f>IF(AND(H11="",I11=""),"",IF(AND(ISNUMBER(H11),I11="陽性",H11&lt;F11),"可","不可"))</f>
        <v/>
      </c>
      <c r="K11" s="83"/>
      <c r="L11" s="84"/>
      <c r="M11" s="82" t="str">
        <f t="shared" si="0"/>
        <v>不可</v>
      </c>
      <c r="N11" s="80"/>
      <c r="O11" s="81"/>
      <c r="P11" s="82" t="str">
        <f t="shared" si="1"/>
        <v/>
      </c>
      <c r="Q11" s="83"/>
      <c r="R11" s="84"/>
      <c r="S11" s="82" t="str">
        <f t="shared" si="2"/>
        <v>不可</v>
      </c>
      <c r="T11" s="80"/>
      <c r="U11" s="81"/>
      <c r="V11" s="82" t="str">
        <f t="shared" si="3"/>
        <v/>
      </c>
      <c r="W11" s="83"/>
      <c r="X11" s="84"/>
      <c r="Y11" s="82" t="str">
        <f t="shared" si="4"/>
        <v>不可</v>
      </c>
      <c r="Z11" s="80"/>
      <c r="AA11" s="81"/>
      <c r="AB11" s="82" t="str">
        <f t="shared" si="5"/>
        <v/>
      </c>
      <c r="AC11" s="83"/>
      <c r="AD11" s="84"/>
      <c r="AE11" s="82" t="str">
        <f t="shared" si="6"/>
        <v>不可</v>
      </c>
      <c r="AG11" s="7" t="str">
        <f t="shared" si="7"/>
        <v>不可</v>
      </c>
    </row>
    <row r="12" spans="2:33" ht="24" customHeight="1" thickBot="1">
      <c r="B12" s="118">
        <v>4</v>
      </c>
      <c r="C12" s="31"/>
      <c r="D12" s="31"/>
      <c r="E12" s="31"/>
      <c r="F12" s="85"/>
      <c r="G12" s="85"/>
      <c r="H12" s="80"/>
      <c r="I12" s="81"/>
      <c r="J12" s="82" t="str">
        <f>IF(AND(H12="",I12=""),"",IF(AND(ISNUMBER(H12),I12="陽性",H12&lt;F12),"可","不可"))</f>
        <v/>
      </c>
      <c r="K12" s="83"/>
      <c r="L12" s="84"/>
      <c r="M12" s="82" t="str">
        <f t="shared" si="0"/>
        <v>不可</v>
      </c>
      <c r="N12" s="80"/>
      <c r="O12" s="81"/>
      <c r="P12" s="82" t="str">
        <f t="shared" si="1"/>
        <v/>
      </c>
      <c r="Q12" s="83"/>
      <c r="R12" s="84"/>
      <c r="S12" s="82" t="str">
        <f t="shared" si="2"/>
        <v>不可</v>
      </c>
      <c r="T12" s="80"/>
      <c r="U12" s="81"/>
      <c r="V12" s="82" t="str">
        <f t="shared" si="3"/>
        <v/>
      </c>
      <c r="W12" s="83"/>
      <c r="X12" s="84"/>
      <c r="Y12" s="82" t="str">
        <f t="shared" si="4"/>
        <v>不可</v>
      </c>
      <c r="Z12" s="80"/>
      <c r="AA12" s="81"/>
      <c r="AB12" s="82" t="str">
        <f t="shared" si="5"/>
        <v/>
      </c>
      <c r="AC12" s="83"/>
      <c r="AD12" s="84"/>
      <c r="AE12" s="82" t="str">
        <f t="shared" si="6"/>
        <v>不可</v>
      </c>
      <c r="AG12" s="7" t="str">
        <f t="shared" si="7"/>
        <v>不可</v>
      </c>
    </row>
    <row r="13" spans="2:33" ht="24" customHeight="1" thickBot="1">
      <c r="B13" s="118">
        <v>5</v>
      </c>
      <c r="C13" s="31"/>
      <c r="D13" s="31"/>
      <c r="E13" s="31"/>
      <c r="F13" s="85"/>
      <c r="G13" s="85"/>
      <c r="H13" s="80"/>
      <c r="I13" s="81"/>
      <c r="J13" s="82"/>
      <c r="K13" s="83"/>
      <c r="L13" s="84"/>
      <c r="M13" s="82" t="str">
        <f t="shared" si="0"/>
        <v>不可</v>
      </c>
      <c r="N13" s="80"/>
      <c r="O13" s="81"/>
      <c r="P13" s="82" t="str">
        <f t="shared" si="1"/>
        <v/>
      </c>
      <c r="Q13" s="83"/>
      <c r="R13" s="84"/>
      <c r="S13" s="82" t="str">
        <f t="shared" si="2"/>
        <v>不可</v>
      </c>
      <c r="T13" s="80"/>
      <c r="U13" s="81"/>
      <c r="V13" s="82" t="str">
        <f t="shared" si="3"/>
        <v/>
      </c>
      <c r="W13" s="83"/>
      <c r="X13" s="84"/>
      <c r="Y13" s="82" t="str">
        <f t="shared" si="4"/>
        <v>不可</v>
      </c>
      <c r="Z13" s="80"/>
      <c r="AA13" s="81"/>
      <c r="AB13" s="82" t="str">
        <f t="shared" si="5"/>
        <v/>
      </c>
      <c r="AC13" s="83"/>
      <c r="AD13" s="84"/>
      <c r="AE13" s="82" t="str">
        <f t="shared" si="6"/>
        <v>不可</v>
      </c>
      <c r="AG13" s="7" t="str">
        <f t="shared" si="7"/>
        <v>不可</v>
      </c>
    </row>
    <row r="14" spans="2:33" ht="24" customHeight="1" thickBot="1">
      <c r="B14" s="118">
        <v>6</v>
      </c>
      <c r="C14" s="31"/>
      <c r="D14" s="31"/>
      <c r="E14" s="31"/>
      <c r="F14" s="85"/>
      <c r="G14" s="85"/>
      <c r="H14" s="80"/>
      <c r="I14" s="81"/>
      <c r="J14" s="82" t="str">
        <f t="shared" ref="J14:J45" si="8">IF(AND(H14="",I14=""),"",IF(AND(ISNUMBER(H14),I14="陽性",H14&lt;F14),"可","不可"))</f>
        <v/>
      </c>
      <c r="K14" s="83"/>
      <c r="L14" s="84"/>
      <c r="M14" s="82" t="str">
        <f t="shared" si="0"/>
        <v>不可</v>
      </c>
      <c r="N14" s="80"/>
      <c r="O14" s="81"/>
      <c r="P14" s="82" t="str">
        <f t="shared" si="1"/>
        <v/>
      </c>
      <c r="Q14" s="83"/>
      <c r="R14" s="84"/>
      <c r="S14" s="82" t="str">
        <f t="shared" si="2"/>
        <v>不可</v>
      </c>
      <c r="T14" s="80"/>
      <c r="U14" s="81"/>
      <c r="V14" s="82" t="str">
        <f t="shared" si="3"/>
        <v/>
      </c>
      <c r="W14" s="83"/>
      <c r="X14" s="84"/>
      <c r="Y14" s="82" t="str">
        <f t="shared" si="4"/>
        <v>不可</v>
      </c>
      <c r="Z14" s="80"/>
      <c r="AA14" s="81"/>
      <c r="AB14" s="82" t="str">
        <f t="shared" si="5"/>
        <v/>
      </c>
      <c r="AC14" s="83"/>
      <c r="AD14" s="84"/>
      <c r="AE14" s="82" t="str">
        <f t="shared" si="6"/>
        <v>不可</v>
      </c>
      <c r="AG14" s="7" t="str">
        <f t="shared" si="7"/>
        <v>不可</v>
      </c>
    </row>
    <row r="15" spans="2:33" ht="24" customHeight="1" thickBot="1">
      <c r="B15" s="118">
        <v>7</v>
      </c>
      <c r="C15" s="31"/>
      <c r="D15" s="31"/>
      <c r="E15" s="31"/>
      <c r="F15" s="85"/>
      <c r="G15" s="85"/>
      <c r="H15" s="80"/>
      <c r="I15" s="81"/>
      <c r="J15" s="82" t="str">
        <f t="shared" si="8"/>
        <v/>
      </c>
      <c r="K15" s="83"/>
      <c r="L15" s="84"/>
      <c r="M15" s="82" t="str">
        <f t="shared" si="0"/>
        <v>不可</v>
      </c>
      <c r="N15" s="80"/>
      <c r="O15" s="81"/>
      <c r="P15" s="82" t="str">
        <f t="shared" si="1"/>
        <v/>
      </c>
      <c r="Q15" s="83"/>
      <c r="R15" s="84"/>
      <c r="S15" s="82" t="str">
        <f t="shared" si="2"/>
        <v>不可</v>
      </c>
      <c r="T15" s="80"/>
      <c r="U15" s="81"/>
      <c r="V15" s="82" t="str">
        <f t="shared" si="3"/>
        <v/>
      </c>
      <c r="W15" s="83"/>
      <c r="X15" s="84"/>
      <c r="Y15" s="82" t="str">
        <f t="shared" si="4"/>
        <v>不可</v>
      </c>
      <c r="Z15" s="80"/>
      <c r="AA15" s="81"/>
      <c r="AB15" s="82" t="str">
        <f t="shared" si="5"/>
        <v/>
      </c>
      <c r="AC15" s="83"/>
      <c r="AD15" s="84"/>
      <c r="AE15" s="82" t="str">
        <f t="shared" si="6"/>
        <v>不可</v>
      </c>
      <c r="AG15" s="7" t="str">
        <f t="shared" si="7"/>
        <v>不可</v>
      </c>
    </row>
    <row r="16" spans="2:33" ht="24" customHeight="1" thickBot="1">
      <c r="B16" s="118">
        <v>8</v>
      </c>
      <c r="C16" s="31"/>
      <c r="D16" s="31"/>
      <c r="E16" s="31"/>
      <c r="F16" s="85"/>
      <c r="G16" s="85"/>
      <c r="H16" s="80"/>
      <c r="I16" s="81"/>
      <c r="J16" s="82" t="str">
        <f t="shared" si="8"/>
        <v/>
      </c>
      <c r="K16" s="83"/>
      <c r="L16" s="84"/>
      <c r="M16" s="82" t="str">
        <f t="shared" si="0"/>
        <v>不可</v>
      </c>
      <c r="N16" s="80"/>
      <c r="O16" s="81"/>
      <c r="P16" s="82" t="str">
        <f t="shared" si="1"/>
        <v/>
      </c>
      <c r="Q16" s="83"/>
      <c r="R16" s="84"/>
      <c r="S16" s="82" t="str">
        <f t="shared" si="2"/>
        <v>不可</v>
      </c>
      <c r="T16" s="80"/>
      <c r="U16" s="81"/>
      <c r="V16" s="82" t="str">
        <f t="shared" si="3"/>
        <v/>
      </c>
      <c r="W16" s="83"/>
      <c r="X16" s="84"/>
      <c r="Y16" s="82" t="str">
        <f t="shared" si="4"/>
        <v>不可</v>
      </c>
      <c r="Z16" s="80"/>
      <c r="AA16" s="81"/>
      <c r="AB16" s="82" t="str">
        <f t="shared" si="5"/>
        <v/>
      </c>
      <c r="AC16" s="83"/>
      <c r="AD16" s="84"/>
      <c r="AE16" s="82" t="str">
        <f t="shared" si="6"/>
        <v>不可</v>
      </c>
      <c r="AG16" s="7" t="str">
        <f t="shared" si="7"/>
        <v>不可</v>
      </c>
    </row>
    <row r="17" spans="2:33" ht="24" customHeight="1" thickBot="1">
      <c r="B17" s="118">
        <v>9</v>
      </c>
      <c r="C17" s="31"/>
      <c r="D17" s="31"/>
      <c r="E17" s="31"/>
      <c r="F17" s="85"/>
      <c r="G17" s="85"/>
      <c r="H17" s="80"/>
      <c r="I17" s="81"/>
      <c r="J17" s="82" t="str">
        <f t="shared" si="8"/>
        <v/>
      </c>
      <c r="K17" s="83"/>
      <c r="L17" s="84"/>
      <c r="M17" s="82" t="str">
        <f t="shared" si="0"/>
        <v>不可</v>
      </c>
      <c r="N17" s="80"/>
      <c r="O17" s="81"/>
      <c r="P17" s="82" t="str">
        <f t="shared" si="1"/>
        <v/>
      </c>
      <c r="Q17" s="83"/>
      <c r="R17" s="84"/>
      <c r="S17" s="82" t="str">
        <f t="shared" si="2"/>
        <v>不可</v>
      </c>
      <c r="T17" s="80"/>
      <c r="U17" s="81"/>
      <c r="V17" s="82" t="str">
        <f t="shared" si="3"/>
        <v/>
      </c>
      <c r="W17" s="83"/>
      <c r="X17" s="84"/>
      <c r="Y17" s="82" t="str">
        <f t="shared" si="4"/>
        <v>不可</v>
      </c>
      <c r="Z17" s="80"/>
      <c r="AA17" s="81"/>
      <c r="AB17" s="82" t="str">
        <f t="shared" si="5"/>
        <v/>
      </c>
      <c r="AC17" s="83"/>
      <c r="AD17" s="84"/>
      <c r="AE17" s="82" t="str">
        <f t="shared" si="6"/>
        <v>不可</v>
      </c>
      <c r="AG17" s="7" t="str">
        <f t="shared" si="7"/>
        <v>不可</v>
      </c>
    </row>
    <row r="18" spans="2:33" ht="24" customHeight="1" thickBot="1">
      <c r="B18" s="118">
        <v>10</v>
      </c>
      <c r="C18" s="31"/>
      <c r="D18" s="31"/>
      <c r="E18" s="31"/>
      <c r="F18" s="85"/>
      <c r="G18" s="85"/>
      <c r="H18" s="80"/>
      <c r="I18" s="81"/>
      <c r="J18" s="82" t="str">
        <f t="shared" si="8"/>
        <v/>
      </c>
      <c r="K18" s="83"/>
      <c r="L18" s="84"/>
      <c r="M18" s="82" t="str">
        <f t="shared" si="0"/>
        <v>不可</v>
      </c>
      <c r="N18" s="80"/>
      <c r="O18" s="81"/>
      <c r="P18" s="82" t="str">
        <f t="shared" si="1"/>
        <v/>
      </c>
      <c r="Q18" s="83"/>
      <c r="R18" s="84"/>
      <c r="S18" s="82" t="str">
        <f t="shared" si="2"/>
        <v>不可</v>
      </c>
      <c r="T18" s="80"/>
      <c r="U18" s="81"/>
      <c r="V18" s="82" t="str">
        <f t="shared" si="3"/>
        <v/>
      </c>
      <c r="W18" s="83"/>
      <c r="X18" s="84"/>
      <c r="Y18" s="82" t="str">
        <f t="shared" si="4"/>
        <v>不可</v>
      </c>
      <c r="Z18" s="80"/>
      <c r="AA18" s="81"/>
      <c r="AB18" s="82" t="str">
        <f t="shared" si="5"/>
        <v/>
      </c>
      <c r="AC18" s="83"/>
      <c r="AD18" s="84"/>
      <c r="AE18" s="82" t="str">
        <f t="shared" si="6"/>
        <v>不可</v>
      </c>
      <c r="AG18" s="7" t="str">
        <f t="shared" si="7"/>
        <v>不可</v>
      </c>
    </row>
    <row r="19" spans="2:33" ht="24" customHeight="1" thickBot="1">
      <c r="B19" s="118">
        <v>11</v>
      </c>
      <c r="C19" s="31"/>
      <c r="D19" s="31"/>
      <c r="E19" s="31"/>
      <c r="F19" s="85"/>
      <c r="G19" s="85"/>
      <c r="H19" s="80"/>
      <c r="I19" s="81"/>
      <c r="J19" s="82" t="str">
        <f t="shared" si="8"/>
        <v/>
      </c>
      <c r="K19" s="83"/>
      <c r="L19" s="84"/>
      <c r="M19" s="82" t="str">
        <f t="shared" si="0"/>
        <v>不可</v>
      </c>
      <c r="N19" s="80"/>
      <c r="O19" s="81"/>
      <c r="P19" s="82" t="str">
        <f t="shared" si="1"/>
        <v/>
      </c>
      <c r="Q19" s="83"/>
      <c r="R19" s="84"/>
      <c r="S19" s="82" t="str">
        <f t="shared" si="2"/>
        <v>不可</v>
      </c>
      <c r="T19" s="80"/>
      <c r="U19" s="81"/>
      <c r="V19" s="82" t="str">
        <f t="shared" si="3"/>
        <v/>
      </c>
      <c r="W19" s="83"/>
      <c r="X19" s="84"/>
      <c r="Y19" s="82" t="str">
        <f t="shared" si="4"/>
        <v>不可</v>
      </c>
      <c r="Z19" s="80"/>
      <c r="AA19" s="81"/>
      <c r="AB19" s="82" t="str">
        <f t="shared" si="5"/>
        <v/>
      </c>
      <c r="AC19" s="83"/>
      <c r="AD19" s="84"/>
      <c r="AE19" s="82" t="str">
        <f t="shared" si="6"/>
        <v>不可</v>
      </c>
      <c r="AG19" s="7" t="str">
        <f t="shared" si="7"/>
        <v>不可</v>
      </c>
    </row>
    <row r="20" spans="2:33" ht="24" customHeight="1" thickBot="1">
      <c r="B20" s="118">
        <v>12</v>
      </c>
      <c r="C20" s="31"/>
      <c r="D20" s="31"/>
      <c r="E20" s="31"/>
      <c r="F20" s="85"/>
      <c r="G20" s="85"/>
      <c r="H20" s="80"/>
      <c r="I20" s="81"/>
      <c r="J20" s="82" t="str">
        <f t="shared" si="8"/>
        <v/>
      </c>
      <c r="K20" s="83"/>
      <c r="L20" s="84"/>
      <c r="M20" s="82" t="str">
        <f t="shared" si="0"/>
        <v>不可</v>
      </c>
      <c r="N20" s="80"/>
      <c r="O20" s="81"/>
      <c r="P20" s="82" t="str">
        <f t="shared" si="1"/>
        <v/>
      </c>
      <c r="Q20" s="83"/>
      <c r="R20" s="84"/>
      <c r="S20" s="82" t="str">
        <f t="shared" si="2"/>
        <v>不可</v>
      </c>
      <c r="T20" s="80"/>
      <c r="U20" s="81"/>
      <c r="V20" s="82" t="str">
        <f t="shared" si="3"/>
        <v/>
      </c>
      <c r="W20" s="83"/>
      <c r="X20" s="84"/>
      <c r="Y20" s="82" t="str">
        <f t="shared" si="4"/>
        <v>不可</v>
      </c>
      <c r="Z20" s="80"/>
      <c r="AA20" s="81"/>
      <c r="AB20" s="82" t="str">
        <f t="shared" si="5"/>
        <v/>
      </c>
      <c r="AC20" s="83"/>
      <c r="AD20" s="84"/>
      <c r="AE20" s="82" t="str">
        <f t="shared" si="6"/>
        <v>不可</v>
      </c>
      <c r="AG20" s="7" t="str">
        <f t="shared" si="7"/>
        <v>不可</v>
      </c>
    </row>
    <row r="21" spans="2:33" ht="24" customHeight="1" thickBot="1">
      <c r="B21" s="118">
        <v>13</v>
      </c>
      <c r="C21" s="31"/>
      <c r="D21" s="31"/>
      <c r="E21" s="31"/>
      <c r="F21" s="85"/>
      <c r="G21" s="85"/>
      <c r="H21" s="80"/>
      <c r="I21" s="81"/>
      <c r="J21" s="82" t="str">
        <f t="shared" si="8"/>
        <v/>
      </c>
      <c r="K21" s="83"/>
      <c r="L21" s="84"/>
      <c r="M21" s="82" t="str">
        <f t="shared" si="0"/>
        <v>不可</v>
      </c>
      <c r="N21" s="80"/>
      <c r="O21" s="81"/>
      <c r="P21" s="82" t="str">
        <f t="shared" si="1"/>
        <v/>
      </c>
      <c r="Q21" s="83"/>
      <c r="R21" s="84"/>
      <c r="S21" s="82" t="str">
        <f t="shared" si="2"/>
        <v>不可</v>
      </c>
      <c r="T21" s="80"/>
      <c r="U21" s="81"/>
      <c r="V21" s="82" t="str">
        <f t="shared" si="3"/>
        <v/>
      </c>
      <c r="W21" s="83"/>
      <c r="X21" s="84"/>
      <c r="Y21" s="82" t="str">
        <f t="shared" si="4"/>
        <v>不可</v>
      </c>
      <c r="Z21" s="80"/>
      <c r="AA21" s="81"/>
      <c r="AB21" s="82" t="str">
        <f t="shared" si="5"/>
        <v/>
      </c>
      <c r="AC21" s="83"/>
      <c r="AD21" s="84"/>
      <c r="AE21" s="82" t="str">
        <f t="shared" si="6"/>
        <v>不可</v>
      </c>
      <c r="AG21" s="7" t="str">
        <f t="shared" si="7"/>
        <v>不可</v>
      </c>
    </row>
    <row r="22" spans="2:33" ht="24" customHeight="1" thickBot="1">
      <c r="B22" s="118">
        <v>14</v>
      </c>
      <c r="C22" s="31"/>
      <c r="D22" s="31"/>
      <c r="E22" s="31"/>
      <c r="F22" s="85"/>
      <c r="G22" s="85"/>
      <c r="H22" s="80"/>
      <c r="I22" s="81"/>
      <c r="J22" s="82" t="str">
        <f t="shared" si="8"/>
        <v/>
      </c>
      <c r="K22" s="83"/>
      <c r="L22" s="84"/>
      <c r="M22" s="82" t="str">
        <f t="shared" si="0"/>
        <v>不可</v>
      </c>
      <c r="N22" s="80"/>
      <c r="O22" s="81"/>
      <c r="P22" s="82" t="str">
        <f t="shared" si="1"/>
        <v/>
      </c>
      <c r="Q22" s="83"/>
      <c r="R22" s="84"/>
      <c r="S22" s="82" t="str">
        <f t="shared" si="2"/>
        <v>不可</v>
      </c>
      <c r="T22" s="80"/>
      <c r="U22" s="81"/>
      <c r="V22" s="82" t="str">
        <f t="shared" si="3"/>
        <v/>
      </c>
      <c r="W22" s="83"/>
      <c r="X22" s="84"/>
      <c r="Y22" s="82" t="str">
        <f t="shared" si="4"/>
        <v>不可</v>
      </c>
      <c r="Z22" s="80"/>
      <c r="AA22" s="81"/>
      <c r="AB22" s="82" t="str">
        <f t="shared" si="5"/>
        <v/>
      </c>
      <c r="AC22" s="83"/>
      <c r="AD22" s="84"/>
      <c r="AE22" s="82" t="str">
        <f t="shared" si="6"/>
        <v>不可</v>
      </c>
      <c r="AG22" s="7" t="str">
        <f t="shared" si="7"/>
        <v>不可</v>
      </c>
    </row>
    <row r="23" spans="2:33" ht="24" customHeight="1" thickBot="1">
      <c r="B23" s="118">
        <v>15</v>
      </c>
      <c r="C23" s="31"/>
      <c r="D23" s="31"/>
      <c r="E23" s="31"/>
      <c r="F23" s="85"/>
      <c r="G23" s="85"/>
      <c r="H23" s="80"/>
      <c r="I23" s="81"/>
      <c r="J23" s="82" t="str">
        <f t="shared" si="8"/>
        <v/>
      </c>
      <c r="K23" s="83"/>
      <c r="L23" s="84"/>
      <c r="M23" s="82" t="str">
        <f t="shared" si="0"/>
        <v>不可</v>
      </c>
      <c r="N23" s="80"/>
      <c r="O23" s="81"/>
      <c r="P23" s="82" t="str">
        <f t="shared" si="1"/>
        <v/>
      </c>
      <c r="Q23" s="83"/>
      <c r="R23" s="84"/>
      <c r="S23" s="82" t="str">
        <f t="shared" si="2"/>
        <v>不可</v>
      </c>
      <c r="T23" s="80"/>
      <c r="U23" s="81"/>
      <c r="V23" s="82" t="str">
        <f t="shared" si="3"/>
        <v/>
      </c>
      <c r="W23" s="83"/>
      <c r="X23" s="84"/>
      <c r="Y23" s="82" t="str">
        <f t="shared" si="4"/>
        <v>不可</v>
      </c>
      <c r="Z23" s="80"/>
      <c r="AA23" s="81"/>
      <c r="AB23" s="82" t="str">
        <f t="shared" si="5"/>
        <v/>
      </c>
      <c r="AC23" s="83"/>
      <c r="AD23" s="84"/>
      <c r="AE23" s="82" t="str">
        <f t="shared" si="6"/>
        <v>不可</v>
      </c>
      <c r="AG23" s="7" t="str">
        <f t="shared" si="7"/>
        <v>不可</v>
      </c>
    </row>
    <row r="24" spans="2:33" ht="24" customHeight="1" thickBot="1">
      <c r="B24" s="118">
        <v>16</v>
      </c>
      <c r="C24" s="31"/>
      <c r="D24" s="31"/>
      <c r="E24" s="31"/>
      <c r="F24" s="85"/>
      <c r="G24" s="85"/>
      <c r="H24" s="80"/>
      <c r="I24" s="81"/>
      <c r="J24" s="82" t="str">
        <f t="shared" si="8"/>
        <v/>
      </c>
      <c r="K24" s="83"/>
      <c r="L24" s="84"/>
      <c r="M24" s="82" t="str">
        <f t="shared" si="0"/>
        <v>不可</v>
      </c>
      <c r="N24" s="80"/>
      <c r="O24" s="81"/>
      <c r="P24" s="82" t="str">
        <f t="shared" si="1"/>
        <v/>
      </c>
      <c r="Q24" s="83"/>
      <c r="R24" s="84"/>
      <c r="S24" s="82" t="str">
        <f t="shared" si="2"/>
        <v>不可</v>
      </c>
      <c r="T24" s="80"/>
      <c r="U24" s="81"/>
      <c r="V24" s="82" t="str">
        <f t="shared" si="3"/>
        <v/>
      </c>
      <c r="W24" s="83"/>
      <c r="X24" s="84"/>
      <c r="Y24" s="82" t="str">
        <f t="shared" si="4"/>
        <v>不可</v>
      </c>
      <c r="Z24" s="80"/>
      <c r="AA24" s="81"/>
      <c r="AB24" s="82" t="str">
        <f t="shared" si="5"/>
        <v/>
      </c>
      <c r="AC24" s="83"/>
      <c r="AD24" s="84"/>
      <c r="AE24" s="82" t="str">
        <f t="shared" si="6"/>
        <v>不可</v>
      </c>
      <c r="AG24" s="7" t="str">
        <f t="shared" si="7"/>
        <v>不可</v>
      </c>
    </row>
    <row r="25" spans="2:33" ht="24" customHeight="1" thickBot="1">
      <c r="B25" s="118">
        <v>17</v>
      </c>
      <c r="C25" s="31"/>
      <c r="D25" s="31"/>
      <c r="E25" s="31"/>
      <c r="F25" s="85"/>
      <c r="G25" s="85"/>
      <c r="H25" s="80"/>
      <c r="I25" s="81"/>
      <c r="J25" s="82" t="str">
        <f t="shared" si="8"/>
        <v/>
      </c>
      <c r="K25" s="83"/>
      <c r="L25" s="84"/>
      <c r="M25" s="82" t="str">
        <f t="shared" si="0"/>
        <v>不可</v>
      </c>
      <c r="N25" s="80"/>
      <c r="O25" s="81"/>
      <c r="P25" s="82" t="str">
        <f t="shared" si="1"/>
        <v/>
      </c>
      <c r="Q25" s="83"/>
      <c r="R25" s="84"/>
      <c r="S25" s="82" t="str">
        <f t="shared" si="2"/>
        <v>不可</v>
      </c>
      <c r="T25" s="80"/>
      <c r="U25" s="81"/>
      <c r="V25" s="82" t="str">
        <f t="shared" si="3"/>
        <v/>
      </c>
      <c r="W25" s="83"/>
      <c r="X25" s="84"/>
      <c r="Y25" s="82" t="str">
        <f t="shared" si="4"/>
        <v>不可</v>
      </c>
      <c r="Z25" s="80"/>
      <c r="AA25" s="81"/>
      <c r="AB25" s="82" t="str">
        <f t="shared" si="5"/>
        <v/>
      </c>
      <c r="AC25" s="83"/>
      <c r="AD25" s="84"/>
      <c r="AE25" s="82" t="str">
        <f t="shared" si="6"/>
        <v>不可</v>
      </c>
      <c r="AG25" s="7" t="str">
        <f t="shared" si="7"/>
        <v>不可</v>
      </c>
    </row>
    <row r="26" spans="2:33" ht="24" customHeight="1" thickBot="1">
      <c r="B26" s="118">
        <v>18</v>
      </c>
      <c r="C26" s="31"/>
      <c r="D26" s="31"/>
      <c r="E26" s="31"/>
      <c r="F26" s="85"/>
      <c r="G26" s="85"/>
      <c r="H26" s="80"/>
      <c r="I26" s="81"/>
      <c r="J26" s="82" t="str">
        <f t="shared" si="8"/>
        <v/>
      </c>
      <c r="K26" s="83"/>
      <c r="L26" s="84"/>
      <c r="M26" s="82" t="str">
        <f t="shared" si="0"/>
        <v>不可</v>
      </c>
      <c r="N26" s="80"/>
      <c r="O26" s="81"/>
      <c r="P26" s="82" t="str">
        <f t="shared" si="1"/>
        <v/>
      </c>
      <c r="Q26" s="83"/>
      <c r="R26" s="84"/>
      <c r="S26" s="82" t="str">
        <f t="shared" si="2"/>
        <v>不可</v>
      </c>
      <c r="T26" s="80"/>
      <c r="U26" s="81"/>
      <c r="V26" s="82" t="str">
        <f t="shared" si="3"/>
        <v/>
      </c>
      <c r="W26" s="83"/>
      <c r="X26" s="84"/>
      <c r="Y26" s="82" t="str">
        <f t="shared" si="4"/>
        <v>不可</v>
      </c>
      <c r="Z26" s="80"/>
      <c r="AA26" s="81"/>
      <c r="AB26" s="82" t="str">
        <f t="shared" si="5"/>
        <v/>
      </c>
      <c r="AC26" s="83"/>
      <c r="AD26" s="84"/>
      <c r="AE26" s="82" t="str">
        <f t="shared" si="6"/>
        <v>不可</v>
      </c>
      <c r="AG26" s="7" t="str">
        <f t="shared" si="7"/>
        <v>不可</v>
      </c>
    </row>
    <row r="27" spans="2:33" ht="24" customHeight="1" thickBot="1">
      <c r="B27" s="118">
        <v>19</v>
      </c>
      <c r="C27" s="31"/>
      <c r="D27" s="31"/>
      <c r="E27" s="31"/>
      <c r="F27" s="85"/>
      <c r="G27" s="85"/>
      <c r="H27" s="80"/>
      <c r="I27" s="81"/>
      <c r="J27" s="82" t="str">
        <f t="shared" si="8"/>
        <v/>
      </c>
      <c r="K27" s="83"/>
      <c r="L27" s="84"/>
      <c r="M27" s="82" t="str">
        <f t="shared" si="0"/>
        <v>不可</v>
      </c>
      <c r="N27" s="80"/>
      <c r="O27" s="81"/>
      <c r="P27" s="82" t="str">
        <f t="shared" si="1"/>
        <v/>
      </c>
      <c r="Q27" s="83"/>
      <c r="R27" s="84"/>
      <c r="S27" s="82" t="str">
        <f t="shared" si="2"/>
        <v>不可</v>
      </c>
      <c r="T27" s="80"/>
      <c r="U27" s="81"/>
      <c r="V27" s="82" t="str">
        <f t="shared" si="3"/>
        <v/>
      </c>
      <c r="W27" s="83"/>
      <c r="X27" s="84"/>
      <c r="Y27" s="82" t="str">
        <f t="shared" si="4"/>
        <v>不可</v>
      </c>
      <c r="Z27" s="80"/>
      <c r="AA27" s="81"/>
      <c r="AB27" s="82" t="str">
        <f t="shared" si="5"/>
        <v/>
      </c>
      <c r="AC27" s="83"/>
      <c r="AD27" s="84"/>
      <c r="AE27" s="82" t="str">
        <f t="shared" si="6"/>
        <v>不可</v>
      </c>
      <c r="AG27" s="7" t="str">
        <f t="shared" si="7"/>
        <v>不可</v>
      </c>
    </row>
    <row r="28" spans="2:33" ht="24" customHeight="1" thickBot="1">
      <c r="B28" s="118">
        <v>20</v>
      </c>
      <c r="C28" s="31"/>
      <c r="D28" s="31"/>
      <c r="E28" s="31"/>
      <c r="F28" s="85"/>
      <c r="G28" s="85"/>
      <c r="H28" s="80"/>
      <c r="I28" s="81"/>
      <c r="J28" s="82" t="str">
        <f t="shared" si="8"/>
        <v/>
      </c>
      <c r="K28" s="83"/>
      <c r="L28" s="84"/>
      <c r="M28" s="82" t="str">
        <f t="shared" si="0"/>
        <v>不可</v>
      </c>
      <c r="N28" s="80"/>
      <c r="O28" s="81"/>
      <c r="P28" s="82" t="str">
        <f t="shared" si="1"/>
        <v/>
      </c>
      <c r="Q28" s="83"/>
      <c r="R28" s="84"/>
      <c r="S28" s="82" t="str">
        <f t="shared" si="2"/>
        <v>不可</v>
      </c>
      <c r="T28" s="80"/>
      <c r="U28" s="81"/>
      <c r="V28" s="82" t="str">
        <f t="shared" si="3"/>
        <v/>
      </c>
      <c r="W28" s="83"/>
      <c r="X28" s="84"/>
      <c r="Y28" s="82" t="str">
        <f t="shared" si="4"/>
        <v>不可</v>
      </c>
      <c r="Z28" s="80"/>
      <c r="AA28" s="81"/>
      <c r="AB28" s="82" t="str">
        <f t="shared" si="5"/>
        <v/>
      </c>
      <c r="AC28" s="83"/>
      <c r="AD28" s="84"/>
      <c r="AE28" s="82" t="str">
        <f t="shared" si="6"/>
        <v>不可</v>
      </c>
      <c r="AG28" s="7" t="str">
        <f t="shared" si="7"/>
        <v>不可</v>
      </c>
    </row>
    <row r="29" spans="2:33" ht="24" customHeight="1" thickBot="1">
      <c r="B29" s="118">
        <v>21</v>
      </c>
      <c r="C29" s="31"/>
      <c r="D29" s="31"/>
      <c r="E29" s="31"/>
      <c r="F29" s="85"/>
      <c r="G29" s="85"/>
      <c r="H29" s="80"/>
      <c r="I29" s="81"/>
      <c r="J29" s="82" t="str">
        <f t="shared" si="8"/>
        <v/>
      </c>
      <c r="K29" s="83"/>
      <c r="L29" s="84"/>
      <c r="M29" s="82" t="str">
        <f t="shared" si="0"/>
        <v>不可</v>
      </c>
      <c r="N29" s="80"/>
      <c r="O29" s="81"/>
      <c r="P29" s="82" t="str">
        <f t="shared" si="1"/>
        <v/>
      </c>
      <c r="Q29" s="83"/>
      <c r="R29" s="84"/>
      <c r="S29" s="82" t="str">
        <f t="shared" si="2"/>
        <v>不可</v>
      </c>
      <c r="T29" s="80"/>
      <c r="U29" s="81"/>
      <c r="V29" s="82" t="str">
        <f t="shared" si="3"/>
        <v/>
      </c>
      <c r="W29" s="83"/>
      <c r="X29" s="84"/>
      <c r="Y29" s="82" t="str">
        <f t="shared" si="4"/>
        <v>不可</v>
      </c>
      <c r="Z29" s="80"/>
      <c r="AA29" s="81"/>
      <c r="AB29" s="82" t="str">
        <f t="shared" si="5"/>
        <v/>
      </c>
      <c r="AC29" s="83"/>
      <c r="AD29" s="84"/>
      <c r="AE29" s="82" t="str">
        <f t="shared" si="6"/>
        <v>不可</v>
      </c>
      <c r="AG29" s="7" t="str">
        <f t="shared" si="7"/>
        <v>不可</v>
      </c>
    </row>
    <row r="30" spans="2:33" ht="24" customHeight="1" thickBot="1">
      <c r="B30" s="118">
        <v>22</v>
      </c>
      <c r="C30" s="31"/>
      <c r="D30" s="31"/>
      <c r="E30" s="31"/>
      <c r="F30" s="85"/>
      <c r="G30" s="85"/>
      <c r="H30" s="80"/>
      <c r="I30" s="81"/>
      <c r="J30" s="82" t="str">
        <f t="shared" si="8"/>
        <v/>
      </c>
      <c r="K30" s="83"/>
      <c r="L30" s="84"/>
      <c r="M30" s="82" t="str">
        <f t="shared" si="0"/>
        <v>不可</v>
      </c>
      <c r="N30" s="80"/>
      <c r="O30" s="81"/>
      <c r="P30" s="82" t="str">
        <f t="shared" si="1"/>
        <v/>
      </c>
      <c r="Q30" s="83"/>
      <c r="R30" s="84"/>
      <c r="S30" s="82" t="str">
        <f t="shared" si="2"/>
        <v>不可</v>
      </c>
      <c r="T30" s="80"/>
      <c r="U30" s="81"/>
      <c r="V30" s="82" t="str">
        <f t="shared" si="3"/>
        <v/>
      </c>
      <c r="W30" s="83"/>
      <c r="X30" s="84"/>
      <c r="Y30" s="82" t="str">
        <f t="shared" si="4"/>
        <v>不可</v>
      </c>
      <c r="Z30" s="80"/>
      <c r="AA30" s="81"/>
      <c r="AB30" s="82" t="str">
        <f t="shared" si="5"/>
        <v/>
      </c>
      <c r="AC30" s="83"/>
      <c r="AD30" s="84"/>
      <c r="AE30" s="82" t="str">
        <f t="shared" si="6"/>
        <v>不可</v>
      </c>
      <c r="AG30" s="7" t="str">
        <f t="shared" si="7"/>
        <v>不可</v>
      </c>
    </row>
    <row r="31" spans="2:33" ht="24" customHeight="1" thickBot="1">
      <c r="B31" s="118">
        <v>23</v>
      </c>
      <c r="C31" s="31"/>
      <c r="D31" s="31"/>
      <c r="E31" s="31"/>
      <c r="F31" s="85"/>
      <c r="G31" s="85"/>
      <c r="H31" s="80"/>
      <c r="I31" s="81"/>
      <c r="J31" s="82" t="str">
        <f t="shared" si="8"/>
        <v/>
      </c>
      <c r="K31" s="83"/>
      <c r="L31" s="84"/>
      <c r="M31" s="82" t="str">
        <f t="shared" si="0"/>
        <v>不可</v>
      </c>
      <c r="N31" s="80"/>
      <c r="O31" s="81"/>
      <c r="P31" s="82" t="str">
        <f t="shared" si="1"/>
        <v/>
      </c>
      <c r="Q31" s="83"/>
      <c r="R31" s="84"/>
      <c r="S31" s="82" t="str">
        <f t="shared" si="2"/>
        <v>不可</v>
      </c>
      <c r="T31" s="80"/>
      <c r="U31" s="81"/>
      <c r="V31" s="82" t="str">
        <f t="shared" si="3"/>
        <v/>
      </c>
      <c r="W31" s="83"/>
      <c r="X31" s="84"/>
      <c r="Y31" s="82" t="str">
        <f t="shared" si="4"/>
        <v>不可</v>
      </c>
      <c r="Z31" s="80"/>
      <c r="AA31" s="81"/>
      <c r="AB31" s="82" t="str">
        <f t="shared" si="5"/>
        <v/>
      </c>
      <c r="AC31" s="83"/>
      <c r="AD31" s="84"/>
      <c r="AE31" s="82" t="str">
        <f t="shared" si="6"/>
        <v>不可</v>
      </c>
      <c r="AG31" s="7" t="str">
        <f t="shared" si="7"/>
        <v>不可</v>
      </c>
    </row>
    <row r="32" spans="2:33" ht="24" customHeight="1" thickBot="1">
      <c r="B32" s="118">
        <v>24</v>
      </c>
      <c r="C32" s="31"/>
      <c r="D32" s="31"/>
      <c r="E32" s="31"/>
      <c r="F32" s="85"/>
      <c r="G32" s="85"/>
      <c r="H32" s="80"/>
      <c r="I32" s="81"/>
      <c r="J32" s="82" t="str">
        <f t="shared" si="8"/>
        <v/>
      </c>
      <c r="K32" s="83"/>
      <c r="L32" s="84"/>
      <c r="M32" s="82" t="str">
        <f t="shared" si="0"/>
        <v>不可</v>
      </c>
      <c r="N32" s="80"/>
      <c r="O32" s="81"/>
      <c r="P32" s="82" t="str">
        <f t="shared" si="1"/>
        <v/>
      </c>
      <c r="Q32" s="83"/>
      <c r="R32" s="84"/>
      <c r="S32" s="82" t="str">
        <f t="shared" si="2"/>
        <v>不可</v>
      </c>
      <c r="T32" s="80"/>
      <c r="U32" s="81"/>
      <c r="V32" s="82" t="str">
        <f t="shared" si="3"/>
        <v/>
      </c>
      <c r="W32" s="83"/>
      <c r="X32" s="84"/>
      <c r="Y32" s="82" t="str">
        <f t="shared" si="4"/>
        <v>不可</v>
      </c>
      <c r="Z32" s="80"/>
      <c r="AA32" s="81"/>
      <c r="AB32" s="82" t="str">
        <f t="shared" si="5"/>
        <v/>
      </c>
      <c r="AC32" s="83"/>
      <c r="AD32" s="84"/>
      <c r="AE32" s="82" t="str">
        <f t="shared" si="6"/>
        <v>不可</v>
      </c>
      <c r="AG32" s="7" t="str">
        <f t="shared" si="7"/>
        <v>不可</v>
      </c>
    </row>
    <row r="33" spans="2:33" ht="24" customHeight="1" thickBot="1">
      <c r="B33" s="118">
        <v>25</v>
      </c>
      <c r="C33" s="31"/>
      <c r="D33" s="31"/>
      <c r="E33" s="31"/>
      <c r="F33" s="85"/>
      <c r="G33" s="85"/>
      <c r="H33" s="80"/>
      <c r="I33" s="81"/>
      <c r="J33" s="82" t="str">
        <f t="shared" si="8"/>
        <v/>
      </c>
      <c r="K33" s="83"/>
      <c r="L33" s="84"/>
      <c r="M33" s="82" t="str">
        <f t="shared" si="0"/>
        <v>不可</v>
      </c>
      <c r="N33" s="80"/>
      <c r="O33" s="81"/>
      <c r="P33" s="82" t="str">
        <f t="shared" si="1"/>
        <v/>
      </c>
      <c r="Q33" s="83"/>
      <c r="R33" s="84"/>
      <c r="S33" s="82" t="str">
        <f t="shared" si="2"/>
        <v>不可</v>
      </c>
      <c r="T33" s="80"/>
      <c r="U33" s="81"/>
      <c r="V33" s="82" t="str">
        <f t="shared" si="3"/>
        <v/>
      </c>
      <c r="W33" s="83"/>
      <c r="X33" s="84"/>
      <c r="Y33" s="82" t="str">
        <f t="shared" si="4"/>
        <v>不可</v>
      </c>
      <c r="Z33" s="80"/>
      <c r="AA33" s="81"/>
      <c r="AB33" s="82" t="str">
        <f t="shared" si="5"/>
        <v/>
      </c>
      <c r="AC33" s="83"/>
      <c r="AD33" s="84"/>
      <c r="AE33" s="82" t="str">
        <f t="shared" si="6"/>
        <v>不可</v>
      </c>
      <c r="AG33" s="7" t="str">
        <f t="shared" si="7"/>
        <v>不可</v>
      </c>
    </row>
    <row r="34" spans="2:33" ht="24" customHeight="1" thickBot="1">
      <c r="B34" s="118">
        <v>26</v>
      </c>
      <c r="C34" s="31"/>
      <c r="D34" s="31"/>
      <c r="E34" s="31"/>
      <c r="F34" s="85"/>
      <c r="G34" s="85"/>
      <c r="H34" s="80"/>
      <c r="I34" s="81"/>
      <c r="J34" s="82" t="str">
        <f t="shared" si="8"/>
        <v/>
      </c>
      <c r="K34" s="83"/>
      <c r="L34" s="84"/>
      <c r="M34" s="82" t="str">
        <f t="shared" si="0"/>
        <v>不可</v>
      </c>
      <c r="N34" s="80"/>
      <c r="O34" s="81"/>
      <c r="P34" s="82" t="str">
        <f t="shared" si="1"/>
        <v/>
      </c>
      <c r="Q34" s="83"/>
      <c r="R34" s="84"/>
      <c r="S34" s="82" t="str">
        <f t="shared" si="2"/>
        <v>不可</v>
      </c>
      <c r="T34" s="80"/>
      <c r="U34" s="81"/>
      <c r="V34" s="82" t="str">
        <f t="shared" si="3"/>
        <v/>
      </c>
      <c r="W34" s="83"/>
      <c r="X34" s="84"/>
      <c r="Y34" s="82" t="str">
        <f t="shared" si="4"/>
        <v>不可</v>
      </c>
      <c r="Z34" s="80"/>
      <c r="AA34" s="81"/>
      <c r="AB34" s="82" t="str">
        <f t="shared" si="5"/>
        <v/>
      </c>
      <c r="AC34" s="83"/>
      <c r="AD34" s="84"/>
      <c r="AE34" s="82" t="str">
        <f t="shared" si="6"/>
        <v>不可</v>
      </c>
      <c r="AG34" s="7" t="str">
        <f t="shared" si="7"/>
        <v>不可</v>
      </c>
    </row>
    <row r="35" spans="2:33" ht="24" customHeight="1" thickBot="1">
      <c r="B35" s="118">
        <v>27</v>
      </c>
      <c r="C35" s="31"/>
      <c r="D35" s="31"/>
      <c r="E35" s="31"/>
      <c r="F35" s="85"/>
      <c r="G35" s="85"/>
      <c r="H35" s="80"/>
      <c r="I35" s="81"/>
      <c r="J35" s="82" t="str">
        <f t="shared" si="8"/>
        <v/>
      </c>
      <c r="K35" s="83"/>
      <c r="L35" s="84"/>
      <c r="M35" s="82" t="str">
        <f t="shared" si="0"/>
        <v>不可</v>
      </c>
      <c r="N35" s="80"/>
      <c r="O35" s="81"/>
      <c r="P35" s="82" t="str">
        <f t="shared" si="1"/>
        <v/>
      </c>
      <c r="Q35" s="83"/>
      <c r="R35" s="84"/>
      <c r="S35" s="82" t="str">
        <f t="shared" si="2"/>
        <v>不可</v>
      </c>
      <c r="T35" s="80"/>
      <c r="U35" s="81"/>
      <c r="V35" s="82" t="str">
        <f t="shared" si="3"/>
        <v/>
      </c>
      <c r="W35" s="83"/>
      <c r="X35" s="84"/>
      <c r="Y35" s="82" t="str">
        <f t="shared" si="4"/>
        <v>不可</v>
      </c>
      <c r="Z35" s="80"/>
      <c r="AA35" s="81"/>
      <c r="AB35" s="82" t="str">
        <f t="shared" si="5"/>
        <v/>
      </c>
      <c r="AC35" s="83"/>
      <c r="AD35" s="84"/>
      <c r="AE35" s="82" t="str">
        <f t="shared" si="6"/>
        <v>不可</v>
      </c>
      <c r="AG35" s="7" t="str">
        <f t="shared" si="7"/>
        <v>不可</v>
      </c>
    </row>
    <row r="36" spans="2:33" ht="24" customHeight="1" thickBot="1">
      <c r="B36" s="118">
        <v>28</v>
      </c>
      <c r="C36" s="31"/>
      <c r="D36" s="31"/>
      <c r="E36" s="31"/>
      <c r="F36" s="85"/>
      <c r="G36" s="85"/>
      <c r="H36" s="80"/>
      <c r="I36" s="81"/>
      <c r="J36" s="82" t="str">
        <f t="shared" si="8"/>
        <v/>
      </c>
      <c r="K36" s="83"/>
      <c r="L36" s="84"/>
      <c r="M36" s="82" t="str">
        <f t="shared" si="0"/>
        <v>不可</v>
      </c>
      <c r="N36" s="80"/>
      <c r="O36" s="81"/>
      <c r="P36" s="82" t="str">
        <f t="shared" si="1"/>
        <v/>
      </c>
      <c r="Q36" s="83"/>
      <c r="R36" s="84"/>
      <c r="S36" s="82" t="str">
        <f t="shared" si="2"/>
        <v>不可</v>
      </c>
      <c r="T36" s="80"/>
      <c r="U36" s="81"/>
      <c r="V36" s="82" t="str">
        <f t="shared" si="3"/>
        <v/>
      </c>
      <c r="W36" s="83"/>
      <c r="X36" s="84"/>
      <c r="Y36" s="82" t="str">
        <f t="shared" si="4"/>
        <v>不可</v>
      </c>
      <c r="Z36" s="80"/>
      <c r="AA36" s="81"/>
      <c r="AB36" s="82" t="str">
        <f t="shared" si="5"/>
        <v/>
      </c>
      <c r="AC36" s="83"/>
      <c r="AD36" s="84"/>
      <c r="AE36" s="82" t="str">
        <f t="shared" si="6"/>
        <v>不可</v>
      </c>
      <c r="AG36" s="7" t="str">
        <f t="shared" si="7"/>
        <v>不可</v>
      </c>
    </row>
    <row r="37" spans="2:33" ht="24" customHeight="1" thickBot="1">
      <c r="B37" s="118">
        <v>29</v>
      </c>
      <c r="C37" s="31"/>
      <c r="D37" s="31"/>
      <c r="E37" s="31"/>
      <c r="F37" s="85"/>
      <c r="G37" s="85"/>
      <c r="H37" s="80"/>
      <c r="I37" s="81"/>
      <c r="J37" s="82" t="str">
        <f t="shared" si="8"/>
        <v/>
      </c>
      <c r="K37" s="83"/>
      <c r="L37" s="84"/>
      <c r="M37" s="82" t="str">
        <f t="shared" si="0"/>
        <v>不可</v>
      </c>
      <c r="N37" s="80"/>
      <c r="O37" s="81"/>
      <c r="P37" s="82" t="str">
        <f t="shared" si="1"/>
        <v/>
      </c>
      <c r="Q37" s="83"/>
      <c r="R37" s="84"/>
      <c r="S37" s="82" t="str">
        <f t="shared" si="2"/>
        <v>不可</v>
      </c>
      <c r="T37" s="80"/>
      <c r="U37" s="81"/>
      <c r="V37" s="82" t="str">
        <f t="shared" si="3"/>
        <v/>
      </c>
      <c r="W37" s="83"/>
      <c r="X37" s="84"/>
      <c r="Y37" s="82" t="str">
        <f t="shared" si="4"/>
        <v>不可</v>
      </c>
      <c r="Z37" s="80"/>
      <c r="AA37" s="81"/>
      <c r="AB37" s="82" t="str">
        <f t="shared" si="5"/>
        <v/>
      </c>
      <c r="AC37" s="83"/>
      <c r="AD37" s="84"/>
      <c r="AE37" s="82" t="str">
        <f t="shared" si="6"/>
        <v>不可</v>
      </c>
      <c r="AG37" s="7" t="str">
        <f t="shared" si="7"/>
        <v>不可</v>
      </c>
    </row>
    <row r="38" spans="2:33" ht="24" customHeight="1" thickBot="1">
      <c r="B38" s="118">
        <v>30</v>
      </c>
      <c r="C38" s="31"/>
      <c r="D38" s="31"/>
      <c r="E38" s="31"/>
      <c r="F38" s="85"/>
      <c r="G38" s="85"/>
      <c r="H38" s="80"/>
      <c r="I38" s="81"/>
      <c r="J38" s="82" t="str">
        <f t="shared" si="8"/>
        <v/>
      </c>
      <c r="K38" s="83"/>
      <c r="L38" s="84"/>
      <c r="M38" s="82" t="str">
        <f t="shared" si="0"/>
        <v>不可</v>
      </c>
      <c r="N38" s="80"/>
      <c r="O38" s="81"/>
      <c r="P38" s="82" t="str">
        <f t="shared" si="1"/>
        <v/>
      </c>
      <c r="Q38" s="83"/>
      <c r="R38" s="84"/>
      <c r="S38" s="82" t="str">
        <f t="shared" si="2"/>
        <v>不可</v>
      </c>
      <c r="T38" s="80"/>
      <c r="U38" s="81"/>
      <c r="V38" s="82" t="str">
        <f t="shared" si="3"/>
        <v/>
      </c>
      <c r="W38" s="83"/>
      <c r="X38" s="84"/>
      <c r="Y38" s="82" t="str">
        <f t="shared" si="4"/>
        <v>不可</v>
      </c>
      <c r="Z38" s="80"/>
      <c r="AA38" s="81"/>
      <c r="AB38" s="82" t="str">
        <f t="shared" si="5"/>
        <v/>
      </c>
      <c r="AC38" s="83"/>
      <c r="AD38" s="84"/>
      <c r="AE38" s="82" t="str">
        <f t="shared" si="6"/>
        <v>不可</v>
      </c>
      <c r="AG38" s="7" t="str">
        <f t="shared" si="7"/>
        <v>不可</v>
      </c>
    </row>
    <row r="39" spans="2:33" ht="24" customHeight="1" thickBot="1">
      <c r="B39" s="118">
        <v>31</v>
      </c>
      <c r="C39" s="31"/>
      <c r="D39" s="31"/>
      <c r="E39" s="31"/>
      <c r="F39" s="85"/>
      <c r="G39" s="85"/>
      <c r="H39" s="80"/>
      <c r="I39" s="81"/>
      <c r="J39" s="82" t="str">
        <f t="shared" si="8"/>
        <v/>
      </c>
      <c r="K39" s="83"/>
      <c r="L39" s="84"/>
      <c r="M39" s="82" t="str">
        <f t="shared" si="0"/>
        <v>不可</v>
      </c>
      <c r="N39" s="80"/>
      <c r="O39" s="81"/>
      <c r="P39" s="82" t="str">
        <f t="shared" si="1"/>
        <v/>
      </c>
      <c r="Q39" s="83"/>
      <c r="R39" s="84"/>
      <c r="S39" s="82" t="str">
        <f t="shared" si="2"/>
        <v>不可</v>
      </c>
      <c r="T39" s="80"/>
      <c r="U39" s="81"/>
      <c r="V39" s="82" t="str">
        <f t="shared" si="3"/>
        <v/>
      </c>
      <c r="W39" s="83"/>
      <c r="X39" s="84"/>
      <c r="Y39" s="82" t="str">
        <f t="shared" si="4"/>
        <v>不可</v>
      </c>
      <c r="Z39" s="80"/>
      <c r="AA39" s="81"/>
      <c r="AB39" s="82" t="str">
        <f t="shared" si="5"/>
        <v/>
      </c>
      <c r="AC39" s="83"/>
      <c r="AD39" s="84"/>
      <c r="AE39" s="82" t="str">
        <f t="shared" si="6"/>
        <v>不可</v>
      </c>
      <c r="AG39" s="7" t="str">
        <f t="shared" si="7"/>
        <v>不可</v>
      </c>
    </row>
    <row r="40" spans="2:33" ht="24" customHeight="1" thickBot="1">
      <c r="B40" s="118">
        <v>32</v>
      </c>
      <c r="C40" s="31"/>
      <c r="D40" s="31"/>
      <c r="E40" s="31"/>
      <c r="F40" s="85"/>
      <c r="G40" s="85"/>
      <c r="H40" s="80"/>
      <c r="I40" s="81"/>
      <c r="J40" s="82" t="str">
        <f t="shared" si="8"/>
        <v/>
      </c>
      <c r="K40" s="83"/>
      <c r="L40" s="84"/>
      <c r="M40" s="82" t="str">
        <f t="shared" si="0"/>
        <v>不可</v>
      </c>
      <c r="N40" s="80"/>
      <c r="O40" s="81"/>
      <c r="P40" s="82" t="str">
        <f t="shared" si="1"/>
        <v/>
      </c>
      <c r="Q40" s="83"/>
      <c r="R40" s="84"/>
      <c r="S40" s="82" t="str">
        <f t="shared" si="2"/>
        <v>不可</v>
      </c>
      <c r="T40" s="80"/>
      <c r="U40" s="81"/>
      <c r="V40" s="82" t="str">
        <f t="shared" si="3"/>
        <v/>
      </c>
      <c r="W40" s="83"/>
      <c r="X40" s="84"/>
      <c r="Y40" s="82" t="str">
        <f t="shared" si="4"/>
        <v>不可</v>
      </c>
      <c r="Z40" s="80"/>
      <c r="AA40" s="81"/>
      <c r="AB40" s="82" t="str">
        <f t="shared" si="5"/>
        <v/>
      </c>
      <c r="AC40" s="83"/>
      <c r="AD40" s="84"/>
      <c r="AE40" s="82" t="str">
        <f t="shared" si="6"/>
        <v>不可</v>
      </c>
      <c r="AG40" s="7" t="str">
        <f t="shared" si="7"/>
        <v>不可</v>
      </c>
    </row>
    <row r="41" spans="2:33" ht="24" customHeight="1" thickBot="1">
      <c r="B41" s="118">
        <v>33</v>
      </c>
      <c r="C41" s="31"/>
      <c r="D41" s="31"/>
      <c r="E41" s="31"/>
      <c r="F41" s="85"/>
      <c r="G41" s="85"/>
      <c r="H41" s="80"/>
      <c r="I41" s="81"/>
      <c r="J41" s="82" t="str">
        <f t="shared" si="8"/>
        <v/>
      </c>
      <c r="K41" s="83"/>
      <c r="L41" s="84"/>
      <c r="M41" s="82" t="str">
        <f t="shared" si="0"/>
        <v>不可</v>
      </c>
      <c r="N41" s="80"/>
      <c r="O41" s="81"/>
      <c r="P41" s="82" t="str">
        <f t="shared" si="1"/>
        <v/>
      </c>
      <c r="Q41" s="83"/>
      <c r="R41" s="84"/>
      <c r="S41" s="82" t="str">
        <f t="shared" si="2"/>
        <v>不可</v>
      </c>
      <c r="T41" s="80"/>
      <c r="U41" s="81"/>
      <c r="V41" s="82" t="str">
        <f t="shared" si="3"/>
        <v/>
      </c>
      <c r="W41" s="83"/>
      <c r="X41" s="84"/>
      <c r="Y41" s="82" t="str">
        <f t="shared" si="4"/>
        <v>不可</v>
      </c>
      <c r="Z41" s="80"/>
      <c r="AA41" s="81"/>
      <c r="AB41" s="82" t="str">
        <f t="shared" si="5"/>
        <v/>
      </c>
      <c r="AC41" s="83"/>
      <c r="AD41" s="84"/>
      <c r="AE41" s="82" t="str">
        <f t="shared" si="6"/>
        <v>不可</v>
      </c>
      <c r="AG41" s="7" t="str">
        <f t="shared" si="7"/>
        <v>不可</v>
      </c>
    </row>
    <row r="42" spans="2:33" ht="24" customHeight="1" thickBot="1">
      <c r="B42" s="118">
        <v>34</v>
      </c>
      <c r="C42" s="31"/>
      <c r="D42" s="31"/>
      <c r="E42" s="31"/>
      <c r="F42" s="85"/>
      <c r="G42" s="85"/>
      <c r="H42" s="80"/>
      <c r="I42" s="81"/>
      <c r="J42" s="82" t="str">
        <f t="shared" si="8"/>
        <v/>
      </c>
      <c r="K42" s="83"/>
      <c r="L42" s="84"/>
      <c r="M42" s="82" t="str">
        <f t="shared" si="0"/>
        <v>不可</v>
      </c>
      <c r="N42" s="80"/>
      <c r="O42" s="81"/>
      <c r="P42" s="82" t="str">
        <f t="shared" si="1"/>
        <v/>
      </c>
      <c r="Q42" s="83"/>
      <c r="R42" s="84"/>
      <c r="S42" s="82" t="str">
        <f t="shared" si="2"/>
        <v>不可</v>
      </c>
      <c r="T42" s="80"/>
      <c r="U42" s="81"/>
      <c r="V42" s="82" t="str">
        <f t="shared" si="3"/>
        <v/>
      </c>
      <c r="W42" s="83"/>
      <c r="X42" s="84"/>
      <c r="Y42" s="82" t="str">
        <f t="shared" si="4"/>
        <v>不可</v>
      </c>
      <c r="Z42" s="80"/>
      <c r="AA42" s="81"/>
      <c r="AB42" s="82" t="str">
        <f t="shared" si="5"/>
        <v/>
      </c>
      <c r="AC42" s="83"/>
      <c r="AD42" s="84"/>
      <c r="AE42" s="82" t="str">
        <f t="shared" si="6"/>
        <v>不可</v>
      </c>
      <c r="AG42" s="7" t="str">
        <f t="shared" si="7"/>
        <v>不可</v>
      </c>
    </row>
    <row r="43" spans="2:33" ht="24" customHeight="1" thickBot="1">
      <c r="B43" s="118">
        <v>35</v>
      </c>
      <c r="C43" s="31"/>
      <c r="D43" s="31"/>
      <c r="E43" s="31"/>
      <c r="F43" s="85"/>
      <c r="G43" s="85"/>
      <c r="H43" s="80"/>
      <c r="I43" s="81"/>
      <c r="J43" s="82" t="str">
        <f t="shared" si="8"/>
        <v/>
      </c>
      <c r="K43" s="83"/>
      <c r="L43" s="84"/>
      <c r="M43" s="82" t="str">
        <f t="shared" si="0"/>
        <v>不可</v>
      </c>
      <c r="N43" s="80"/>
      <c r="O43" s="81"/>
      <c r="P43" s="82" t="str">
        <f t="shared" si="1"/>
        <v/>
      </c>
      <c r="Q43" s="83"/>
      <c r="R43" s="84"/>
      <c r="S43" s="82" t="str">
        <f t="shared" si="2"/>
        <v>不可</v>
      </c>
      <c r="T43" s="80"/>
      <c r="U43" s="81"/>
      <c r="V43" s="82" t="str">
        <f t="shared" si="3"/>
        <v/>
      </c>
      <c r="W43" s="83"/>
      <c r="X43" s="84"/>
      <c r="Y43" s="82" t="str">
        <f t="shared" si="4"/>
        <v>不可</v>
      </c>
      <c r="Z43" s="80"/>
      <c r="AA43" s="81"/>
      <c r="AB43" s="82" t="str">
        <f t="shared" si="5"/>
        <v/>
      </c>
      <c r="AC43" s="83"/>
      <c r="AD43" s="84"/>
      <c r="AE43" s="82" t="str">
        <f t="shared" si="6"/>
        <v>不可</v>
      </c>
      <c r="AG43" s="7" t="str">
        <f t="shared" si="7"/>
        <v>不可</v>
      </c>
    </row>
    <row r="44" spans="2:33" ht="24" customHeight="1" thickBot="1">
      <c r="B44" s="118">
        <v>36</v>
      </c>
      <c r="C44" s="31"/>
      <c r="D44" s="31"/>
      <c r="E44" s="31"/>
      <c r="F44" s="85"/>
      <c r="G44" s="85"/>
      <c r="H44" s="80"/>
      <c r="I44" s="81"/>
      <c r="J44" s="82" t="str">
        <f t="shared" si="8"/>
        <v/>
      </c>
      <c r="K44" s="83"/>
      <c r="L44" s="84"/>
      <c r="M44" s="82" t="str">
        <f t="shared" si="0"/>
        <v>不可</v>
      </c>
      <c r="N44" s="80"/>
      <c r="O44" s="81"/>
      <c r="P44" s="82" t="str">
        <f t="shared" si="1"/>
        <v/>
      </c>
      <c r="Q44" s="83"/>
      <c r="R44" s="84"/>
      <c r="S44" s="82" t="str">
        <f t="shared" si="2"/>
        <v>不可</v>
      </c>
      <c r="T44" s="80"/>
      <c r="U44" s="81"/>
      <c r="V44" s="82" t="str">
        <f t="shared" si="3"/>
        <v/>
      </c>
      <c r="W44" s="83"/>
      <c r="X44" s="84"/>
      <c r="Y44" s="82" t="str">
        <f t="shared" si="4"/>
        <v>不可</v>
      </c>
      <c r="Z44" s="80"/>
      <c r="AA44" s="81"/>
      <c r="AB44" s="82" t="str">
        <f t="shared" si="5"/>
        <v/>
      </c>
      <c r="AC44" s="83"/>
      <c r="AD44" s="84"/>
      <c r="AE44" s="82" t="str">
        <f t="shared" si="6"/>
        <v>不可</v>
      </c>
      <c r="AG44" s="7" t="str">
        <f t="shared" si="7"/>
        <v>不可</v>
      </c>
    </row>
    <row r="45" spans="2:33" ht="24" customHeight="1" thickBot="1">
      <c r="B45" s="118">
        <v>37</v>
      </c>
      <c r="C45" s="31"/>
      <c r="D45" s="31"/>
      <c r="E45" s="31"/>
      <c r="F45" s="85"/>
      <c r="G45" s="85"/>
      <c r="H45" s="80"/>
      <c r="I45" s="81"/>
      <c r="J45" s="82" t="str">
        <f t="shared" si="8"/>
        <v/>
      </c>
      <c r="K45" s="83"/>
      <c r="L45" s="84"/>
      <c r="M45" s="82" t="str">
        <f t="shared" si="0"/>
        <v>不可</v>
      </c>
      <c r="N45" s="80"/>
      <c r="O45" s="81"/>
      <c r="P45" s="82" t="str">
        <f t="shared" si="1"/>
        <v/>
      </c>
      <c r="Q45" s="83"/>
      <c r="R45" s="84"/>
      <c r="S45" s="82" t="str">
        <f t="shared" si="2"/>
        <v>不可</v>
      </c>
      <c r="T45" s="80"/>
      <c r="U45" s="81"/>
      <c r="V45" s="82" t="str">
        <f t="shared" si="3"/>
        <v/>
      </c>
      <c r="W45" s="83"/>
      <c r="X45" s="84"/>
      <c r="Y45" s="82" t="str">
        <f t="shared" si="4"/>
        <v>不可</v>
      </c>
      <c r="Z45" s="80"/>
      <c r="AA45" s="81"/>
      <c r="AB45" s="82" t="str">
        <f t="shared" si="5"/>
        <v/>
      </c>
      <c r="AC45" s="83"/>
      <c r="AD45" s="84"/>
      <c r="AE45" s="82" t="str">
        <f t="shared" si="6"/>
        <v>不可</v>
      </c>
      <c r="AG45" s="7" t="str">
        <f t="shared" si="7"/>
        <v>不可</v>
      </c>
    </row>
    <row r="46" spans="2:33" ht="24" customHeight="1" thickBot="1">
      <c r="B46" s="118">
        <v>38</v>
      </c>
      <c r="C46" s="31"/>
      <c r="D46" s="31"/>
      <c r="E46" s="31"/>
      <c r="F46" s="85"/>
      <c r="G46" s="85"/>
      <c r="H46" s="80"/>
      <c r="I46" s="81"/>
      <c r="J46" s="82" t="str">
        <f t="shared" ref="J46:J72" si="9">IF(AND(H46="",I46=""),"",IF(AND(ISNUMBER(H46),I46="陽性",H46&lt;F46),"可","不可"))</f>
        <v/>
      </c>
      <c r="K46" s="83"/>
      <c r="L46" s="84"/>
      <c r="M46" s="82" t="str">
        <f t="shared" si="0"/>
        <v>不可</v>
      </c>
      <c r="N46" s="80"/>
      <c r="O46" s="81"/>
      <c r="P46" s="82" t="str">
        <f t="shared" si="1"/>
        <v/>
      </c>
      <c r="Q46" s="83"/>
      <c r="R46" s="84"/>
      <c r="S46" s="82" t="str">
        <f t="shared" si="2"/>
        <v>不可</v>
      </c>
      <c r="T46" s="80"/>
      <c r="U46" s="81"/>
      <c r="V46" s="82" t="str">
        <f t="shared" si="3"/>
        <v/>
      </c>
      <c r="W46" s="83"/>
      <c r="X46" s="84"/>
      <c r="Y46" s="82" t="str">
        <f t="shared" si="4"/>
        <v>不可</v>
      </c>
      <c r="Z46" s="80"/>
      <c r="AA46" s="81"/>
      <c r="AB46" s="82" t="str">
        <f t="shared" si="5"/>
        <v/>
      </c>
      <c r="AC46" s="83"/>
      <c r="AD46" s="84"/>
      <c r="AE46" s="82" t="str">
        <f t="shared" si="6"/>
        <v>不可</v>
      </c>
      <c r="AG46" s="7" t="str">
        <f t="shared" si="7"/>
        <v>不可</v>
      </c>
    </row>
    <row r="47" spans="2:33" ht="24" customHeight="1" thickBot="1">
      <c r="B47" s="118">
        <v>39</v>
      </c>
      <c r="C47" s="31"/>
      <c r="D47" s="31"/>
      <c r="E47" s="31"/>
      <c r="F47" s="85"/>
      <c r="G47" s="85"/>
      <c r="H47" s="80"/>
      <c r="I47" s="81"/>
      <c r="J47" s="82" t="str">
        <f t="shared" si="9"/>
        <v/>
      </c>
      <c r="K47" s="83"/>
      <c r="L47" s="84"/>
      <c r="M47" s="82" t="str">
        <f t="shared" si="0"/>
        <v>不可</v>
      </c>
      <c r="N47" s="80"/>
      <c r="O47" s="81"/>
      <c r="P47" s="82" t="str">
        <f t="shared" si="1"/>
        <v/>
      </c>
      <c r="Q47" s="83"/>
      <c r="R47" s="84"/>
      <c r="S47" s="82" t="str">
        <f t="shared" si="2"/>
        <v>不可</v>
      </c>
      <c r="T47" s="80"/>
      <c r="U47" s="81"/>
      <c r="V47" s="82" t="str">
        <f t="shared" si="3"/>
        <v/>
      </c>
      <c r="W47" s="83"/>
      <c r="X47" s="84"/>
      <c r="Y47" s="82" t="str">
        <f t="shared" si="4"/>
        <v>不可</v>
      </c>
      <c r="Z47" s="80"/>
      <c r="AA47" s="81"/>
      <c r="AB47" s="82" t="str">
        <f t="shared" si="5"/>
        <v/>
      </c>
      <c r="AC47" s="83"/>
      <c r="AD47" s="84"/>
      <c r="AE47" s="82" t="str">
        <f t="shared" si="6"/>
        <v>不可</v>
      </c>
      <c r="AG47" s="7" t="str">
        <f t="shared" si="7"/>
        <v>不可</v>
      </c>
    </row>
    <row r="48" spans="2:33" ht="24" customHeight="1" thickBot="1">
      <c r="B48" s="118">
        <v>40</v>
      </c>
      <c r="C48" s="31"/>
      <c r="D48" s="31"/>
      <c r="E48" s="31"/>
      <c r="F48" s="85"/>
      <c r="G48" s="85"/>
      <c r="H48" s="80"/>
      <c r="I48" s="81"/>
      <c r="J48" s="82" t="str">
        <f t="shared" si="9"/>
        <v/>
      </c>
      <c r="K48" s="83"/>
      <c r="L48" s="84"/>
      <c r="M48" s="82" t="str">
        <f t="shared" si="0"/>
        <v>不可</v>
      </c>
      <c r="N48" s="80"/>
      <c r="O48" s="81"/>
      <c r="P48" s="82" t="str">
        <f t="shared" si="1"/>
        <v/>
      </c>
      <c r="Q48" s="83"/>
      <c r="R48" s="84"/>
      <c r="S48" s="82" t="str">
        <f t="shared" si="2"/>
        <v>不可</v>
      </c>
      <c r="T48" s="80"/>
      <c r="U48" s="81"/>
      <c r="V48" s="82" t="str">
        <f t="shared" si="3"/>
        <v/>
      </c>
      <c r="W48" s="83"/>
      <c r="X48" s="84"/>
      <c r="Y48" s="82" t="str">
        <f t="shared" si="4"/>
        <v>不可</v>
      </c>
      <c r="Z48" s="80"/>
      <c r="AA48" s="81"/>
      <c r="AB48" s="82" t="str">
        <f t="shared" si="5"/>
        <v/>
      </c>
      <c r="AC48" s="83"/>
      <c r="AD48" s="84"/>
      <c r="AE48" s="82" t="str">
        <f t="shared" si="6"/>
        <v>不可</v>
      </c>
      <c r="AG48" s="7" t="str">
        <f t="shared" si="7"/>
        <v>不可</v>
      </c>
    </row>
    <row r="49" spans="2:33" ht="24" customHeight="1" thickBot="1">
      <c r="B49" s="118">
        <v>41</v>
      </c>
      <c r="C49" s="31"/>
      <c r="D49" s="31"/>
      <c r="E49" s="31"/>
      <c r="F49" s="85"/>
      <c r="G49" s="85"/>
      <c r="H49" s="80"/>
      <c r="I49" s="81"/>
      <c r="J49" s="82" t="str">
        <f t="shared" si="9"/>
        <v/>
      </c>
      <c r="K49" s="83"/>
      <c r="L49" s="84"/>
      <c r="M49" s="82" t="str">
        <f t="shared" si="0"/>
        <v>不可</v>
      </c>
      <c r="N49" s="80"/>
      <c r="O49" s="81"/>
      <c r="P49" s="82" t="str">
        <f t="shared" si="1"/>
        <v/>
      </c>
      <c r="Q49" s="83"/>
      <c r="R49" s="84"/>
      <c r="S49" s="82" t="str">
        <f t="shared" si="2"/>
        <v>不可</v>
      </c>
      <c r="T49" s="80"/>
      <c r="U49" s="81"/>
      <c r="V49" s="82" t="str">
        <f t="shared" si="3"/>
        <v/>
      </c>
      <c r="W49" s="83"/>
      <c r="X49" s="84"/>
      <c r="Y49" s="82" t="str">
        <f t="shared" si="4"/>
        <v>不可</v>
      </c>
      <c r="Z49" s="80"/>
      <c r="AA49" s="81"/>
      <c r="AB49" s="82" t="str">
        <f t="shared" si="5"/>
        <v/>
      </c>
      <c r="AC49" s="83"/>
      <c r="AD49" s="84"/>
      <c r="AE49" s="82" t="str">
        <f t="shared" si="6"/>
        <v>不可</v>
      </c>
      <c r="AG49" s="7" t="str">
        <f t="shared" si="7"/>
        <v>不可</v>
      </c>
    </row>
    <row r="50" spans="2:33" ht="24" customHeight="1" thickBot="1">
      <c r="B50" s="118">
        <v>42</v>
      </c>
      <c r="C50" s="31"/>
      <c r="D50" s="31"/>
      <c r="E50" s="31"/>
      <c r="F50" s="85"/>
      <c r="G50" s="85"/>
      <c r="H50" s="80"/>
      <c r="I50" s="81"/>
      <c r="J50" s="82" t="str">
        <f t="shared" si="9"/>
        <v/>
      </c>
      <c r="K50" s="83"/>
      <c r="L50" s="84"/>
      <c r="M50" s="82" t="str">
        <f t="shared" si="0"/>
        <v>不可</v>
      </c>
      <c r="N50" s="80"/>
      <c r="O50" s="81"/>
      <c r="P50" s="82" t="str">
        <f t="shared" si="1"/>
        <v/>
      </c>
      <c r="Q50" s="83"/>
      <c r="R50" s="84"/>
      <c r="S50" s="82" t="str">
        <f t="shared" si="2"/>
        <v>不可</v>
      </c>
      <c r="T50" s="80"/>
      <c r="U50" s="81"/>
      <c r="V50" s="82" t="str">
        <f t="shared" si="3"/>
        <v/>
      </c>
      <c r="W50" s="83"/>
      <c r="X50" s="84"/>
      <c r="Y50" s="82" t="str">
        <f t="shared" si="4"/>
        <v>不可</v>
      </c>
      <c r="Z50" s="80"/>
      <c r="AA50" s="81"/>
      <c r="AB50" s="82" t="str">
        <f t="shared" si="5"/>
        <v/>
      </c>
      <c r="AC50" s="83"/>
      <c r="AD50" s="84"/>
      <c r="AE50" s="82" t="str">
        <f t="shared" si="6"/>
        <v>不可</v>
      </c>
      <c r="AG50" s="7" t="str">
        <f t="shared" si="7"/>
        <v>不可</v>
      </c>
    </row>
    <row r="51" spans="2:33" ht="24" customHeight="1" thickBot="1">
      <c r="B51" s="118">
        <v>43</v>
      </c>
      <c r="C51" s="31"/>
      <c r="D51" s="31"/>
      <c r="E51" s="31"/>
      <c r="F51" s="85"/>
      <c r="G51" s="85"/>
      <c r="H51" s="80"/>
      <c r="I51" s="81"/>
      <c r="J51" s="82" t="str">
        <f t="shared" si="9"/>
        <v/>
      </c>
      <c r="K51" s="83"/>
      <c r="L51" s="84"/>
      <c r="M51" s="82" t="str">
        <f t="shared" si="0"/>
        <v>不可</v>
      </c>
      <c r="N51" s="80"/>
      <c r="O51" s="81"/>
      <c r="P51" s="82" t="str">
        <f t="shared" si="1"/>
        <v/>
      </c>
      <c r="Q51" s="83"/>
      <c r="R51" s="84"/>
      <c r="S51" s="82" t="str">
        <f t="shared" si="2"/>
        <v>不可</v>
      </c>
      <c r="T51" s="80"/>
      <c r="U51" s="81"/>
      <c r="V51" s="82" t="str">
        <f t="shared" si="3"/>
        <v/>
      </c>
      <c r="W51" s="83"/>
      <c r="X51" s="84"/>
      <c r="Y51" s="82" t="str">
        <f t="shared" si="4"/>
        <v>不可</v>
      </c>
      <c r="Z51" s="80"/>
      <c r="AA51" s="81"/>
      <c r="AB51" s="82" t="str">
        <f t="shared" si="5"/>
        <v/>
      </c>
      <c r="AC51" s="83"/>
      <c r="AD51" s="84"/>
      <c r="AE51" s="82" t="str">
        <f t="shared" si="6"/>
        <v>不可</v>
      </c>
      <c r="AG51" s="7" t="str">
        <f t="shared" si="7"/>
        <v>不可</v>
      </c>
    </row>
    <row r="52" spans="2:33" ht="24" customHeight="1" thickBot="1">
      <c r="B52" s="118">
        <v>44</v>
      </c>
      <c r="C52" s="31"/>
      <c r="D52" s="31"/>
      <c r="E52" s="31"/>
      <c r="F52" s="85"/>
      <c r="G52" s="85"/>
      <c r="H52" s="80"/>
      <c r="I52" s="81"/>
      <c r="J52" s="82" t="str">
        <f t="shared" si="9"/>
        <v/>
      </c>
      <c r="K52" s="83"/>
      <c r="L52" s="84"/>
      <c r="M52" s="82" t="str">
        <f t="shared" si="0"/>
        <v>不可</v>
      </c>
      <c r="N52" s="80"/>
      <c r="O52" s="81"/>
      <c r="P52" s="82" t="str">
        <f t="shared" si="1"/>
        <v/>
      </c>
      <c r="Q52" s="83"/>
      <c r="R52" s="84"/>
      <c r="S52" s="82" t="str">
        <f t="shared" si="2"/>
        <v>不可</v>
      </c>
      <c r="T52" s="80"/>
      <c r="U52" s="81"/>
      <c r="V52" s="82" t="str">
        <f t="shared" si="3"/>
        <v/>
      </c>
      <c r="W52" s="83"/>
      <c r="X52" s="84"/>
      <c r="Y52" s="82" t="str">
        <f t="shared" si="4"/>
        <v>不可</v>
      </c>
      <c r="Z52" s="80"/>
      <c r="AA52" s="81"/>
      <c r="AB52" s="82" t="str">
        <f t="shared" si="5"/>
        <v/>
      </c>
      <c r="AC52" s="83"/>
      <c r="AD52" s="84"/>
      <c r="AE52" s="82" t="str">
        <f t="shared" si="6"/>
        <v>不可</v>
      </c>
      <c r="AG52" s="7" t="str">
        <f t="shared" si="7"/>
        <v>不可</v>
      </c>
    </row>
    <row r="53" spans="2:33" ht="24" customHeight="1" thickBot="1">
      <c r="B53" s="118">
        <v>45</v>
      </c>
      <c r="C53" s="31"/>
      <c r="D53" s="31"/>
      <c r="E53" s="31"/>
      <c r="F53" s="85"/>
      <c r="G53" s="85"/>
      <c r="H53" s="80"/>
      <c r="I53" s="81"/>
      <c r="J53" s="82" t="str">
        <f t="shared" si="9"/>
        <v/>
      </c>
      <c r="K53" s="83"/>
      <c r="L53" s="84"/>
      <c r="M53" s="82" t="str">
        <f t="shared" si="0"/>
        <v>不可</v>
      </c>
      <c r="N53" s="80"/>
      <c r="O53" s="81"/>
      <c r="P53" s="82" t="str">
        <f t="shared" si="1"/>
        <v/>
      </c>
      <c r="Q53" s="83"/>
      <c r="R53" s="84"/>
      <c r="S53" s="82" t="str">
        <f t="shared" si="2"/>
        <v>不可</v>
      </c>
      <c r="T53" s="80"/>
      <c r="U53" s="81"/>
      <c r="V53" s="82" t="str">
        <f t="shared" si="3"/>
        <v/>
      </c>
      <c r="W53" s="83"/>
      <c r="X53" s="84"/>
      <c r="Y53" s="82" t="str">
        <f t="shared" si="4"/>
        <v>不可</v>
      </c>
      <c r="Z53" s="80"/>
      <c r="AA53" s="81"/>
      <c r="AB53" s="82" t="str">
        <f t="shared" si="5"/>
        <v/>
      </c>
      <c r="AC53" s="83"/>
      <c r="AD53" s="84"/>
      <c r="AE53" s="82" t="str">
        <f t="shared" si="6"/>
        <v>不可</v>
      </c>
      <c r="AG53" s="7" t="str">
        <f t="shared" si="7"/>
        <v>不可</v>
      </c>
    </row>
    <row r="54" spans="2:33" ht="24" customHeight="1" thickBot="1">
      <c r="B54" s="118">
        <v>46</v>
      </c>
      <c r="C54" s="31"/>
      <c r="D54" s="31"/>
      <c r="E54" s="31"/>
      <c r="F54" s="85"/>
      <c r="G54" s="85"/>
      <c r="H54" s="80"/>
      <c r="I54" s="81"/>
      <c r="J54" s="82" t="str">
        <f t="shared" si="9"/>
        <v/>
      </c>
      <c r="K54" s="83"/>
      <c r="L54" s="84"/>
      <c r="M54" s="82" t="str">
        <f t="shared" si="0"/>
        <v>不可</v>
      </c>
      <c r="N54" s="80"/>
      <c r="O54" s="81"/>
      <c r="P54" s="82" t="str">
        <f t="shared" si="1"/>
        <v/>
      </c>
      <c r="Q54" s="83"/>
      <c r="R54" s="84"/>
      <c r="S54" s="82" t="str">
        <f t="shared" si="2"/>
        <v>不可</v>
      </c>
      <c r="T54" s="80"/>
      <c r="U54" s="81"/>
      <c r="V54" s="82" t="str">
        <f t="shared" si="3"/>
        <v/>
      </c>
      <c r="W54" s="83"/>
      <c r="X54" s="84"/>
      <c r="Y54" s="82" t="str">
        <f t="shared" si="4"/>
        <v>不可</v>
      </c>
      <c r="Z54" s="80"/>
      <c r="AA54" s="81"/>
      <c r="AB54" s="82" t="str">
        <f t="shared" si="5"/>
        <v/>
      </c>
      <c r="AC54" s="83"/>
      <c r="AD54" s="84"/>
      <c r="AE54" s="82" t="str">
        <f t="shared" si="6"/>
        <v>不可</v>
      </c>
      <c r="AG54" s="7" t="str">
        <f t="shared" si="7"/>
        <v>不可</v>
      </c>
    </row>
    <row r="55" spans="2:33" ht="24" customHeight="1" thickBot="1">
      <c r="B55" s="118">
        <v>47</v>
      </c>
      <c r="C55" s="31"/>
      <c r="D55" s="31"/>
      <c r="E55" s="31"/>
      <c r="F55" s="85"/>
      <c r="G55" s="85"/>
      <c r="H55" s="80"/>
      <c r="I55" s="81"/>
      <c r="J55" s="82" t="str">
        <f t="shared" si="9"/>
        <v/>
      </c>
      <c r="K55" s="83"/>
      <c r="L55" s="84"/>
      <c r="M55" s="82" t="str">
        <f t="shared" si="0"/>
        <v>不可</v>
      </c>
      <c r="N55" s="80"/>
      <c r="O55" s="81"/>
      <c r="P55" s="82" t="str">
        <f t="shared" si="1"/>
        <v/>
      </c>
      <c r="Q55" s="83"/>
      <c r="R55" s="84"/>
      <c r="S55" s="82" t="str">
        <f t="shared" si="2"/>
        <v>不可</v>
      </c>
      <c r="T55" s="80"/>
      <c r="U55" s="81"/>
      <c r="V55" s="82" t="str">
        <f t="shared" si="3"/>
        <v/>
      </c>
      <c r="W55" s="83"/>
      <c r="X55" s="84"/>
      <c r="Y55" s="82" t="str">
        <f t="shared" si="4"/>
        <v>不可</v>
      </c>
      <c r="Z55" s="80"/>
      <c r="AA55" s="81"/>
      <c r="AB55" s="82" t="str">
        <f t="shared" si="5"/>
        <v/>
      </c>
      <c r="AC55" s="83"/>
      <c r="AD55" s="84"/>
      <c r="AE55" s="82" t="str">
        <f t="shared" si="6"/>
        <v>不可</v>
      </c>
      <c r="AG55" s="7" t="str">
        <f t="shared" si="7"/>
        <v>不可</v>
      </c>
    </row>
    <row r="56" spans="2:33" ht="24" customHeight="1" thickBot="1">
      <c r="B56" s="118">
        <v>48</v>
      </c>
      <c r="C56" s="31"/>
      <c r="D56" s="31"/>
      <c r="E56" s="31"/>
      <c r="F56" s="85"/>
      <c r="G56" s="85"/>
      <c r="H56" s="80"/>
      <c r="I56" s="81"/>
      <c r="J56" s="82" t="str">
        <f t="shared" si="9"/>
        <v/>
      </c>
      <c r="K56" s="83"/>
      <c r="L56" s="84"/>
      <c r="M56" s="82" t="str">
        <f t="shared" si="0"/>
        <v>不可</v>
      </c>
      <c r="N56" s="80"/>
      <c r="O56" s="81"/>
      <c r="P56" s="82" t="str">
        <f t="shared" si="1"/>
        <v/>
      </c>
      <c r="Q56" s="83"/>
      <c r="R56" s="84"/>
      <c r="S56" s="82" t="str">
        <f t="shared" si="2"/>
        <v>不可</v>
      </c>
      <c r="T56" s="80"/>
      <c r="U56" s="81"/>
      <c r="V56" s="82" t="str">
        <f t="shared" si="3"/>
        <v/>
      </c>
      <c r="W56" s="83"/>
      <c r="X56" s="84"/>
      <c r="Y56" s="82" t="str">
        <f t="shared" si="4"/>
        <v>不可</v>
      </c>
      <c r="Z56" s="80"/>
      <c r="AA56" s="81"/>
      <c r="AB56" s="82" t="str">
        <f t="shared" si="5"/>
        <v/>
      </c>
      <c r="AC56" s="83"/>
      <c r="AD56" s="84"/>
      <c r="AE56" s="82" t="str">
        <f t="shared" si="6"/>
        <v>不可</v>
      </c>
      <c r="AG56" s="7" t="str">
        <f t="shared" si="7"/>
        <v>不可</v>
      </c>
    </row>
    <row r="57" spans="2:33" ht="24" customHeight="1" thickBot="1">
      <c r="B57" s="118">
        <v>49</v>
      </c>
      <c r="C57" s="31"/>
      <c r="D57" s="31"/>
      <c r="E57" s="31"/>
      <c r="F57" s="85"/>
      <c r="G57" s="85"/>
      <c r="H57" s="80"/>
      <c r="I57" s="81"/>
      <c r="J57" s="82" t="str">
        <f t="shared" si="9"/>
        <v/>
      </c>
      <c r="K57" s="83"/>
      <c r="L57" s="84"/>
      <c r="M57" s="82" t="str">
        <f t="shared" si="0"/>
        <v>不可</v>
      </c>
      <c r="N57" s="80"/>
      <c r="O57" s="81"/>
      <c r="P57" s="82" t="str">
        <f t="shared" si="1"/>
        <v/>
      </c>
      <c r="Q57" s="83"/>
      <c r="R57" s="84"/>
      <c r="S57" s="82" t="str">
        <f t="shared" si="2"/>
        <v>不可</v>
      </c>
      <c r="T57" s="80"/>
      <c r="U57" s="81"/>
      <c r="V57" s="82" t="str">
        <f t="shared" si="3"/>
        <v/>
      </c>
      <c r="W57" s="83"/>
      <c r="X57" s="84"/>
      <c r="Y57" s="82" t="str">
        <f t="shared" si="4"/>
        <v>不可</v>
      </c>
      <c r="Z57" s="80"/>
      <c r="AA57" s="81"/>
      <c r="AB57" s="82" t="str">
        <f t="shared" si="5"/>
        <v/>
      </c>
      <c r="AC57" s="83"/>
      <c r="AD57" s="84"/>
      <c r="AE57" s="82" t="str">
        <f t="shared" si="6"/>
        <v>不可</v>
      </c>
      <c r="AG57" s="7" t="str">
        <f t="shared" si="7"/>
        <v>不可</v>
      </c>
    </row>
    <row r="58" spans="2:33" ht="24" customHeight="1" thickBot="1">
      <c r="B58" s="118">
        <v>50</v>
      </c>
      <c r="C58" s="31"/>
      <c r="D58" s="31"/>
      <c r="E58" s="31"/>
      <c r="F58" s="85"/>
      <c r="G58" s="85"/>
      <c r="H58" s="80"/>
      <c r="I58" s="81"/>
      <c r="J58" s="82" t="str">
        <f t="shared" si="9"/>
        <v/>
      </c>
      <c r="K58" s="83"/>
      <c r="L58" s="84"/>
      <c r="M58" s="82" t="str">
        <f t="shared" si="0"/>
        <v>不可</v>
      </c>
      <c r="N58" s="80"/>
      <c r="O58" s="81"/>
      <c r="P58" s="82" t="str">
        <f t="shared" si="1"/>
        <v/>
      </c>
      <c r="Q58" s="83"/>
      <c r="R58" s="84"/>
      <c r="S58" s="82" t="str">
        <f t="shared" si="2"/>
        <v>不可</v>
      </c>
      <c r="T58" s="80"/>
      <c r="U58" s="81"/>
      <c r="V58" s="82" t="str">
        <f t="shared" si="3"/>
        <v/>
      </c>
      <c r="W58" s="83"/>
      <c r="X58" s="84"/>
      <c r="Y58" s="82" t="str">
        <f t="shared" si="4"/>
        <v>不可</v>
      </c>
      <c r="Z58" s="80"/>
      <c r="AA58" s="81"/>
      <c r="AB58" s="82" t="str">
        <f t="shared" si="5"/>
        <v/>
      </c>
      <c r="AC58" s="83"/>
      <c r="AD58" s="84"/>
      <c r="AE58" s="82" t="str">
        <f t="shared" si="6"/>
        <v>不可</v>
      </c>
      <c r="AG58" s="7" t="str">
        <f t="shared" si="7"/>
        <v>不可</v>
      </c>
    </row>
    <row r="59" spans="2:33" ht="24" customHeight="1" thickBot="1">
      <c r="B59" s="118">
        <v>51</v>
      </c>
      <c r="C59" s="31"/>
      <c r="D59" s="31"/>
      <c r="E59" s="31"/>
      <c r="F59" s="85"/>
      <c r="G59" s="85"/>
      <c r="H59" s="80"/>
      <c r="I59" s="81"/>
      <c r="J59" s="82" t="str">
        <f t="shared" si="9"/>
        <v/>
      </c>
      <c r="K59" s="83"/>
      <c r="L59" s="84"/>
      <c r="M59" s="82" t="str">
        <f t="shared" si="0"/>
        <v>不可</v>
      </c>
      <c r="N59" s="80"/>
      <c r="O59" s="81"/>
      <c r="P59" s="82" t="str">
        <f t="shared" si="1"/>
        <v/>
      </c>
      <c r="Q59" s="83"/>
      <c r="R59" s="84"/>
      <c r="S59" s="82" t="str">
        <f t="shared" si="2"/>
        <v>不可</v>
      </c>
      <c r="T59" s="80"/>
      <c r="U59" s="81"/>
      <c r="V59" s="82" t="str">
        <f t="shared" si="3"/>
        <v/>
      </c>
      <c r="W59" s="83"/>
      <c r="X59" s="84"/>
      <c r="Y59" s="82" t="str">
        <f t="shared" si="4"/>
        <v>不可</v>
      </c>
      <c r="Z59" s="80"/>
      <c r="AA59" s="81"/>
      <c r="AB59" s="82" t="str">
        <f t="shared" si="5"/>
        <v/>
      </c>
      <c r="AC59" s="83"/>
      <c r="AD59" s="84"/>
      <c r="AE59" s="82" t="str">
        <f t="shared" si="6"/>
        <v>不可</v>
      </c>
      <c r="AG59" s="7" t="str">
        <f t="shared" si="7"/>
        <v>不可</v>
      </c>
    </row>
    <row r="60" spans="2:33" ht="24" customHeight="1" thickBot="1">
      <c r="B60" s="118">
        <v>52</v>
      </c>
      <c r="C60" s="31"/>
      <c r="D60" s="31"/>
      <c r="E60" s="31"/>
      <c r="F60" s="85"/>
      <c r="G60" s="85"/>
      <c r="H60" s="80"/>
      <c r="I60" s="81"/>
      <c r="J60" s="82" t="str">
        <f t="shared" si="9"/>
        <v/>
      </c>
      <c r="K60" s="83"/>
      <c r="L60" s="84"/>
      <c r="M60" s="82" t="str">
        <f t="shared" si="0"/>
        <v>不可</v>
      </c>
      <c r="N60" s="80"/>
      <c r="O60" s="81"/>
      <c r="P60" s="82" t="str">
        <f t="shared" si="1"/>
        <v/>
      </c>
      <c r="Q60" s="83"/>
      <c r="R60" s="84"/>
      <c r="S60" s="82" t="str">
        <f t="shared" si="2"/>
        <v>不可</v>
      </c>
      <c r="T60" s="80"/>
      <c r="U60" s="81"/>
      <c r="V60" s="82" t="str">
        <f t="shared" si="3"/>
        <v/>
      </c>
      <c r="W60" s="83"/>
      <c r="X60" s="84"/>
      <c r="Y60" s="82" t="str">
        <f t="shared" si="4"/>
        <v>不可</v>
      </c>
      <c r="Z60" s="80"/>
      <c r="AA60" s="81"/>
      <c r="AB60" s="82" t="str">
        <f t="shared" si="5"/>
        <v/>
      </c>
      <c r="AC60" s="83"/>
      <c r="AD60" s="84"/>
      <c r="AE60" s="82" t="str">
        <f t="shared" si="6"/>
        <v>不可</v>
      </c>
      <c r="AG60" s="7" t="str">
        <f t="shared" si="7"/>
        <v>不可</v>
      </c>
    </row>
    <row r="61" spans="2:33" ht="24" customHeight="1" thickBot="1">
      <c r="B61" s="118">
        <v>53</v>
      </c>
      <c r="C61" s="31"/>
      <c r="D61" s="31"/>
      <c r="E61" s="31"/>
      <c r="F61" s="85"/>
      <c r="G61" s="85"/>
      <c r="H61" s="80"/>
      <c r="I61" s="81"/>
      <c r="J61" s="82" t="str">
        <f t="shared" si="9"/>
        <v/>
      </c>
      <c r="K61" s="83"/>
      <c r="L61" s="84"/>
      <c r="M61" s="82" t="str">
        <f t="shared" si="0"/>
        <v>不可</v>
      </c>
      <c r="N61" s="80"/>
      <c r="O61" s="81"/>
      <c r="P61" s="82" t="str">
        <f t="shared" si="1"/>
        <v/>
      </c>
      <c r="Q61" s="83"/>
      <c r="R61" s="84"/>
      <c r="S61" s="82" t="str">
        <f t="shared" si="2"/>
        <v>不可</v>
      </c>
      <c r="T61" s="80"/>
      <c r="U61" s="81"/>
      <c r="V61" s="82" t="str">
        <f t="shared" si="3"/>
        <v/>
      </c>
      <c r="W61" s="83"/>
      <c r="X61" s="84"/>
      <c r="Y61" s="82" t="str">
        <f t="shared" si="4"/>
        <v>不可</v>
      </c>
      <c r="Z61" s="80"/>
      <c r="AA61" s="81"/>
      <c r="AB61" s="82" t="str">
        <f t="shared" si="5"/>
        <v/>
      </c>
      <c r="AC61" s="83"/>
      <c r="AD61" s="84"/>
      <c r="AE61" s="82" t="str">
        <f t="shared" si="6"/>
        <v>不可</v>
      </c>
      <c r="AG61" s="7" t="str">
        <f t="shared" si="7"/>
        <v>不可</v>
      </c>
    </row>
    <row r="62" spans="2:33" ht="24" customHeight="1" thickBot="1">
      <c r="B62" s="118">
        <v>54</v>
      </c>
      <c r="C62" s="31"/>
      <c r="D62" s="31"/>
      <c r="E62" s="31"/>
      <c r="F62" s="85"/>
      <c r="G62" s="85"/>
      <c r="H62" s="80"/>
      <c r="I62" s="81"/>
      <c r="J62" s="82" t="str">
        <f t="shared" si="9"/>
        <v/>
      </c>
      <c r="K62" s="83"/>
      <c r="L62" s="84"/>
      <c r="M62" s="82" t="str">
        <f t="shared" si="0"/>
        <v>不可</v>
      </c>
      <c r="N62" s="80"/>
      <c r="O62" s="81"/>
      <c r="P62" s="82" t="str">
        <f t="shared" si="1"/>
        <v/>
      </c>
      <c r="Q62" s="83"/>
      <c r="R62" s="84"/>
      <c r="S62" s="82" t="str">
        <f t="shared" si="2"/>
        <v>不可</v>
      </c>
      <c r="T62" s="80"/>
      <c r="U62" s="81"/>
      <c r="V62" s="82" t="str">
        <f t="shared" si="3"/>
        <v/>
      </c>
      <c r="W62" s="83"/>
      <c r="X62" s="84"/>
      <c r="Y62" s="82" t="str">
        <f t="shared" si="4"/>
        <v>不可</v>
      </c>
      <c r="Z62" s="80"/>
      <c r="AA62" s="81"/>
      <c r="AB62" s="82" t="str">
        <f t="shared" si="5"/>
        <v/>
      </c>
      <c r="AC62" s="83"/>
      <c r="AD62" s="84"/>
      <c r="AE62" s="82" t="str">
        <f t="shared" si="6"/>
        <v>不可</v>
      </c>
      <c r="AG62" s="7" t="str">
        <f t="shared" si="7"/>
        <v>不可</v>
      </c>
    </row>
    <row r="63" spans="2:33" ht="24" customHeight="1" thickBot="1">
      <c r="B63" s="118">
        <v>55</v>
      </c>
      <c r="C63" s="31"/>
      <c r="D63" s="31"/>
      <c r="E63" s="31"/>
      <c r="F63" s="85"/>
      <c r="G63" s="85"/>
      <c r="H63" s="80"/>
      <c r="I63" s="81"/>
      <c r="J63" s="82" t="str">
        <f t="shared" si="9"/>
        <v/>
      </c>
      <c r="K63" s="83"/>
      <c r="L63" s="84"/>
      <c r="M63" s="82" t="str">
        <f t="shared" si="0"/>
        <v>不可</v>
      </c>
      <c r="N63" s="80"/>
      <c r="O63" s="81"/>
      <c r="P63" s="82" t="str">
        <f t="shared" si="1"/>
        <v/>
      </c>
      <c r="Q63" s="83"/>
      <c r="R63" s="84"/>
      <c r="S63" s="82" t="str">
        <f t="shared" si="2"/>
        <v>不可</v>
      </c>
      <c r="T63" s="80"/>
      <c r="U63" s="81"/>
      <c r="V63" s="82" t="str">
        <f t="shared" si="3"/>
        <v/>
      </c>
      <c r="W63" s="83"/>
      <c r="X63" s="84"/>
      <c r="Y63" s="82" t="str">
        <f t="shared" si="4"/>
        <v>不可</v>
      </c>
      <c r="Z63" s="80"/>
      <c r="AA63" s="81"/>
      <c r="AB63" s="82" t="str">
        <f t="shared" si="5"/>
        <v/>
      </c>
      <c r="AC63" s="83"/>
      <c r="AD63" s="84"/>
      <c r="AE63" s="82" t="str">
        <f t="shared" si="6"/>
        <v>不可</v>
      </c>
      <c r="AG63" s="7" t="str">
        <f t="shared" si="7"/>
        <v>不可</v>
      </c>
    </row>
    <row r="64" spans="2:33" ht="24" customHeight="1" thickBot="1">
      <c r="B64" s="118">
        <v>56</v>
      </c>
      <c r="C64" s="31"/>
      <c r="D64" s="31"/>
      <c r="E64" s="31"/>
      <c r="F64" s="85"/>
      <c r="G64" s="85"/>
      <c r="H64" s="80"/>
      <c r="I64" s="81"/>
      <c r="J64" s="82" t="str">
        <f t="shared" si="9"/>
        <v/>
      </c>
      <c r="K64" s="83"/>
      <c r="L64" s="84"/>
      <c r="M64" s="82" t="str">
        <f t="shared" si="0"/>
        <v>不可</v>
      </c>
      <c r="N64" s="80"/>
      <c r="O64" s="81"/>
      <c r="P64" s="82" t="str">
        <f t="shared" si="1"/>
        <v/>
      </c>
      <c r="Q64" s="83"/>
      <c r="R64" s="84"/>
      <c r="S64" s="82" t="str">
        <f t="shared" si="2"/>
        <v>不可</v>
      </c>
      <c r="T64" s="80"/>
      <c r="U64" s="81"/>
      <c r="V64" s="82" t="str">
        <f t="shared" si="3"/>
        <v/>
      </c>
      <c r="W64" s="83"/>
      <c r="X64" s="84"/>
      <c r="Y64" s="82" t="str">
        <f t="shared" si="4"/>
        <v>不可</v>
      </c>
      <c r="Z64" s="80"/>
      <c r="AA64" s="81"/>
      <c r="AB64" s="82" t="str">
        <f t="shared" si="5"/>
        <v/>
      </c>
      <c r="AC64" s="83"/>
      <c r="AD64" s="84"/>
      <c r="AE64" s="82" t="str">
        <f t="shared" si="6"/>
        <v>不可</v>
      </c>
      <c r="AG64" s="7" t="str">
        <f t="shared" si="7"/>
        <v>不可</v>
      </c>
    </row>
    <row r="65" spans="2:33" ht="24" customHeight="1" thickBot="1">
      <c r="B65" s="118">
        <v>57</v>
      </c>
      <c r="C65" s="31"/>
      <c r="D65" s="31"/>
      <c r="E65" s="31"/>
      <c r="F65" s="85"/>
      <c r="G65" s="85"/>
      <c r="H65" s="80"/>
      <c r="I65" s="81"/>
      <c r="J65" s="82" t="str">
        <f t="shared" si="9"/>
        <v/>
      </c>
      <c r="K65" s="83"/>
      <c r="L65" s="84"/>
      <c r="M65" s="82" t="str">
        <f t="shared" si="0"/>
        <v>不可</v>
      </c>
      <c r="N65" s="80"/>
      <c r="O65" s="81"/>
      <c r="P65" s="82" t="str">
        <f t="shared" si="1"/>
        <v/>
      </c>
      <c r="Q65" s="83"/>
      <c r="R65" s="84"/>
      <c r="S65" s="82" t="str">
        <f t="shared" si="2"/>
        <v>不可</v>
      </c>
      <c r="T65" s="80"/>
      <c r="U65" s="81"/>
      <c r="V65" s="82" t="str">
        <f t="shared" si="3"/>
        <v/>
      </c>
      <c r="W65" s="83"/>
      <c r="X65" s="84"/>
      <c r="Y65" s="82" t="str">
        <f t="shared" si="4"/>
        <v>不可</v>
      </c>
      <c r="Z65" s="80"/>
      <c r="AA65" s="81"/>
      <c r="AB65" s="82" t="str">
        <f t="shared" si="5"/>
        <v/>
      </c>
      <c r="AC65" s="83"/>
      <c r="AD65" s="84"/>
      <c r="AE65" s="82" t="str">
        <f t="shared" si="6"/>
        <v>不可</v>
      </c>
      <c r="AG65" s="7" t="str">
        <f t="shared" si="7"/>
        <v>不可</v>
      </c>
    </row>
    <row r="66" spans="2:33" ht="24" customHeight="1" thickBot="1">
      <c r="B66" s="118">
        <v>58</v>
      </c>
      <c r="C66" s="31"/>
      <c r="D66" s="31"/>
      <c r="E66" s="31"/>
      <c r="F66" s="85"/>
      <c r="G66" s="85"/>
      <c r="H66" s="80"/>
      <c r="I66" s="81"/>
      <c r="J66" s="82" t="str">
        <f t="shared" si="9"/>
        <v/>
      </c>
      <c r="K66" s="83"/>
      <c r="L66" s="84"/>
      <c r="M66" s="82" t="str">
        <f t="shared" si="0"/>
        <v>不可</v>
      </c>
      <c r="N66" s="80"/>
      <c r="O66" s="81"/>
      <c r="P66" s="82" t="str">
        <f t="shared" si="1"/>
        <v/>
      </c>
      <c r="Q66" s="83"/>
      <c r="R66" s="84"/>
      <c r="S66" s="82" t="str">
        <f t="shared" si="2"/>
        <v>不可</v>
      </c>
      <c r="T66" s="80"/>
      <c r="U66" s="81"/>
      <c r="V66" s="82" t="str">
        <f t="shared" si="3"/>
        <v/>
      </c>
      <c r="W66" s="83"/>
      <c r="X66" s="84"/>
      <c r="Y66" s="82" t="str">
        <f t="shared" si="4"/>
        <v>不可</v>
      </c>
      <c r="Z66" s="80"/>
      <c r="AA66" s="81"/>
      <c r="AB66" s="82" t="str">
        <f t="shared" si="5"/>
        <v/>
      </c>
      <c r="AC66" s="83"/>
      <c r="AD66" s="84"/>
      <c r="AE66" s="82" t="str">
        <f t="shared" si="6"/>
        <v>不可</v>
      </c>
      <c r="AG66" s="7" t="str">
        <f t="shared" si="7"/>
        <v>不可</v>
      </c>
    </row>
    <row r="67" spans="2:33" ht="24" customHeight="1" thickBot="1">
      <c r="B67" s="118">
        <v>59</v>
      </c>
      <c r="C67" s="31"/>
      <c r="D67" s="31"/>
      <c r="E67" s="31"/>
      <c r="F67" s="85"/>
      <c r="G67" s="85"/>
      <c r="H67" s="80"/>
      <c r="I67" s="81"/>
      <c r="J67" s="82" t="str">
        <f t="shared" si="9"/>
        <v/>
      </c>
      <c r="K67" s="83"/>
      <c r="L67" s="84"/>
      <c r="M67" s="82" t="str">
        <f t="shared" si="0"/>
        <v>不可</v>
      </c>
      <c r="N67" s="80"/>
      <c r="O67" s="81"/>
      <c r="P67" s="82" t="str">
        <f t="shared" si="1"/>
        <v/>
      </c>
      <c r="Q67" s="83"/>
      <c r="R67" s="84"/>
      <c r="S67" s="82" t="str">
        <f t="shared" si="2"/>
        <v>不可</v>
      </c>
      <c r="T67" s="80"/>
      <c r="U67" s="81"/>
      <c r="V67" s="82" t="str">
        <f t="shared" si="3"/>
        <v/>
      </c>
      <c r="W67" s="83"/>
      <c r="X67" s="84"/>
      <c r="Y67" s="82" t="str">
        <f t="shared" si="4"/>
        <v>不可</v>
      </c>
      <c r="Z67" s="80"/>
      <c r="AA67" s="81"/>
      <c r="AB67" s="82" t="str">
        <f t="shared" si="5"/>
        <v/>
      </c>
      <c r="AC67" s="83"/>
      <c r="AD67" s="84"/>
      <c r="AE67" s="82" t="str">
        <f t="shared" si="6"/>
        <v>不可</v>
      </c>
      <c r="AG67" s="7" t="str">
        <f t="shared" si="7"/>
        <v>不可</v>
      </c>
    </row>
    <row r="68" spans="2:33" ht="24" customHeight="1" thickBot="1">
      <c r="B68" s="118">
        <v>60</v>
      </c>
      <c r="C68" s="31"/>
      <c r="D68" s="31"/>
      <c r="E68" s="31"/>
      <c r="F68" s="85"/>
      <c r="G68" s="85"/>
      <c r="H68" s="80"/>
      <c r="I68" s="81"/>
      <c r="J68" s="82" t="str">
        <f t="shared" si="9"/>
        <v/>
      </c>
      <c r="K68" s="83"/>
      <c r="L68" s="84"/>
      <c r="M68" s="82" t="str">
        <f t="shared" si="0"/>
        <v>不可</v>
      </c>
      <c r="N68" s="80"/>
      <c r="O68" s="81"/>
      <c r="P68" s="82" t="str">
        <f t="shared" si="1"/>
        <v/>
      </c>
      <c r="Q68" s="83"/>
      <c r="R68" s="84"/>
      <c r="S68" s="82" t="str">
        <f t="shared" si="2"/>
        <v>不可</v>
      </c>
      <c r="T68" s="80"/>
      <c r="U68" s="81"/>
      <c r="V68" s="82" t="str">
        <f t="shared" si="3"/>
        <v/>
      </c>
      <c r="W68" s="83"/>
      <c r="X68" s="84"/>
      <c r="Y68" s="82" t="str">
        <f t="shared" si="4"/>
        <v>不可</v>
      </c>
      <c r="Z68" s="80"/>
      <c r="AA68" s="81"/>
      <c r="AB68" s="82" t="str">
        <f t="shared" si="5"/>
        <v/>
      </c>
      <c r="AC68" s="83"/>
      <c r="AD68" s="84"/>
      <c r="AE68" s="82" t="str">
        <f t="shared" si="6"/>
        <v>不可</v>
      </c>
      <c r="AG68" s="7" t="str">
        <f t="shared" si="7"/>
        <v>不可</v>
      </c>
    </row>
    <row r="69" spans="2:33" ht="24" customHeight="1" thickBot="1">
      <c r="B69" s="118">
        <v>61</v>
      </c>
      <c r="C69" s="31"/>
      <c r="D69" s="31"/>
      <c r="E69" s="31"/>
      <c r="F69" s="85"/>
      <c r="G69" s="85"/>
      <c r="H69" s="80"/>
      <c r="I69" s="81"/>
      <c r="J69" s="82" t="str">
        <f t="shared" si="9"/>
        <v/>
      </c>
      <c r="K69" s="83"/>
      <c r="L69" s="84"/>
      <c r="M69" s="82" t="str">
        <f t="shared" si="0"/>
        <v>不可</v>
      </c>
      <c r="N69" s="80"/>
      <c r="O69" s="81"/>
      <c r="P69" s="82" t="str">
        <f t="shared" si="1"/>
        <v/>
      </c>
      <c r="Q69" s="83"/>
      <c r="R69" s="84"/>
      <c r="S69" s="82" t="str">
        <f t="shared" si="2"/>
        <v>不可</v>
      </c>
      <c r="T69" s="80"/>
      <c r="U69" s="81"/>
      <c r="V69" s="82" t="str">
        <f t="shared" si="3"/>
        <v/>
      </c>
      <c r="W69" s="83"/>
      <c r="X69" s="84"/>
      <c r="Y69" s="82" t="str">
        <f t="shared" si="4"/>
        <v>不可</v>
      </c>
      <c r="Z69" s="80"/>
      <c r="AA69" s="81"/>
      <c r="AB69" s="82" t="str">
        <f t="shared" si="5"/>
        <v/>
      </c>
      <c r="AC69" s="83"/>
      <c r="AD69" s="84"/>
      <c r="AE69" s="82" t="str">
        <f t="shared" si="6"/>
        <v>不可</v>
      </c>
      <c r="AG69" s="7" t="str">
        <f t="shared" si="7"/>
        <v>不可</v>
      </c>
    </row>
    <row r="70" spans="2:33" ht="24" customHeight="1" thickBot="1">
      <c r="B70" s="118">
        <v>62</v>
      </c>
      <c r="C70" s="31"/>
      <c r="D70" s="31"/>
      <c r="E70" s="31"/>
      <c r="F70" s="85"/>
      <c r="G70" s="85"/>
      <c r="H70" s="80"/>
      <c r="I70" s="81"/>
      <c r="J70" s="82" t="str">
        <f t="shared" si="9"/>
        <v/>
      </c>
      <c r="K70" s="83"/>
      <c r="L70" s="84"/>
      <c r="M70" s="82" t="str">
        <f t="shared" si="0"/>
        <v>不可</v>
      </c>
      <c r="N70" s="80"/>
      <c r="O70" s="81"/>
      <c r="P70" s="82" t="str">
        <f t="shared" si="1"/>
        <v/>
      </c>
      <c r="Q70" s="83"/>
      <c r="R70" s="84"/>
      <c r="S70" s="82" t="str">
        <f t="shared" si="2"/>
        <v>不可</v>
      </c>
      <c r="T70" s="80"/>
      <c r="U70" s="81"/>
      <c r="V70" s="82" t="str">
        <f t="shared" si="3"/>
        <v/>
      </c>
      <c r="W70" s="83"/>
      <c r="X70" s="84"/>
      <c r="Y70" s="82" t="str">
        <f t="shared" si="4"/>
        <v>不可</v>
      </c>
      <c r="Z70" s="80"/>
      <c r="AA70" s="81"/>
      <c r="AB70" s="82" t="str">
        <f t="shared" si="5"/>
        <v/>
      </c>
      <c r="AC70" s="83"/>
      <c r="AD70" s="84"/>
      <c r="AE70" s="82" t="str">
        <f t="shared" si="6"/>
        <v>不可</v>
      </c>
      <c r="AG70" s="7" t="str">
        <f t="shared" si="7"/>
        <v>不可</v>
      </c>
    </row>
    <row r="71" spans="2:33" ht="24" customHeight="1" thickBot="1">
      <c r="B71" s="118">
        <v>63</v>
      </c>
      <c r="C71" s="31"/>
      <c r="D71" s="31"/>
      <c r="E71" s="31"/>
      <c r="F71" s="85"/>
      <c r="G71" s="85"/>
      <c r="H71" s="80"/>
      <c r="I71" s="81"/>
      <c r="J71" s="82" t="str">
        <f t="shared" si="9"/>
        <v/>
      </c>
      <c r="K71" s="83"/>
      <c r="L71" s="84"/>
      <c r="M71" s="82" t="str">
        <f t="shared" si="0"/>
        <v>不可</v>
      </c>
      <c r="N71" s="80"/>
      <c r="O71" s="81"/>
      <c r="P71" s="82" t="str">
        <f t="shared" si="1"/>
        <v/>
      </c>
      <c r="Q71" s="83"/>
      <c r="R71" s="84"/>
      <c r="S71" s="82" t="str">
        <f t="shared" si="2"/>
        <v>不可</v>
      </c>
      <c r="T71" s="80"/>
      <c r="U71" s="81"/>
      <c r="V71" s="82" t="str">
        <f t="shared" si="3"/>
        <v/>
      </c>
      <c r="W71" s="83"/>
      <c r="X71" s="84"/>
      <c r="Y71" s="82" t="str">
        <f t="shared" si="4"/>
        <v>不可</v>
      </c>
      <c r="Z71" s="80"/>
      <c r="AA71" s="81"/>
      <c r="AB71" s="82" t="str">
        <f t="shared" si="5"/>
        <v/>
      </c>
      <c r="AC71" s="83"/>
      <c r="AD71" s="84"/>
      <c r="AE71" s="82" t="str">
        <f t="shared" si="6"/>
        <v>不可</v>
      </c>
      <c r="AG71" s="7" t="str">
        <f t="shared" si="7"/>
        <v>不可</v>
      </c>
    </row>
    <row r="72" spans="2:33" ht="24" customHeight="1" thickBot="1">
      <c r="B72" s="118">
        <v>64</v>
      </c>
      <c r="C72" s="31"/>
      <c r="D72" s="31"/>
      <c r="E72" s="31"/>
      <c r="F72" s="85"/>
      <c r="G72" s="85"/>
      <c r="H72" s="80"/>
      <c r="I72" s="81"/>
      <c r="J72" s="82" t="str">
        <f t="shared" si="9"/>
        <v/>
      </c>
      <c r="K72" s="83"/>
      <c r="L72" s="84"/>
      <c r="M72" s="82" t="str">
        <f t="shared" si="0"/>
        <v>不可</v>
      </c>
      <c r="N72" s="80"/>
      <c r="O72" s="81"/>
      <c r="P72" s="82" t="str">
        <f t="shared" si="1"/>
        <v/>
      </c>
      <c r="Q72" s="83"/>
      <c r="R72" s="84"/>
      <c r="S72" s="82" t="str">
        <f t="shared" si="2"/>
        <v>不可</v>
      </c>
      <c r="T72" s="80"/>
      <c r="U72" s="81"/>
      <c r="V72" s="82" t="str">
        <f t="shared" si="3"/>
        <v/>
      </c>
      <c r="W72" s="83"/>
      <c r="X72" s="84"/>
      <c r="Y72" s="82" t="str">
        <f t="shared" si="4"/>
        <v>不可</v>
      </c>
      <c r="Z72" s="80"/>
      <c r="AA72" s="81"/>
      <c r="AB72" s="82" t="str">
        <f t="shared" si="5"/>
        <v/>
      </c>
      <c r="AC72" s="83"/>
      <c r="AD72" s="84"/>
      <c r="AE72" s="82" t="str">
        <f t="shared" si="6"/>
        <v>不可</v>
      </c>
      <c r="AG72" s="7" t="str">
        <f t="shared" si="7"/>
        <v>不可</v>
      </c>
    </row>
    <row r="73" spans="2:33" ht="24" customHeight="1" thickBot="1">
      <c r="B73" s="118">
        <v>65</v>
      </c>
      <c r="C73" s="31"/>
      <c r="D73" s="31"/>
      <c r="E73" s="31"/>
      <c r="F73" s="85"/>
      <c r="G73" s="85"/>
      <c r="H73" s="80"/>
      <c r="I73" s="81"/>
      <c r="J73" s="82" t="str">
        <f t="shared" ref="J73:J97" si="10">IF(AND(H73="",I73=""),"",IF(AND(ISNUMBER(H73),I73="陽性",H73&lt;F73),"可","不可"))</f>
        <v/>
      </c>
      <c r="K73" s="83"/>
      <c r="L73" s="84"/>
      <c r="M73" s="82" t="str">
        <f t="shared" ref="M73:M97" si="11">IF(OR(AND(I73="±",H73&lt;=K73,K73&lt;$F73),AND(I73="陰性",H73&lt;=K73,L73&gt;K73,L73&lt;$F73),AND(I73="",L73&gt;K73,L73&lt;$F73),(J73="可")),"可","不可")</f>
        <v>不可</v>
      </c>
      <c r="N73" s="80"/>
      <c r="O73" s="81"/>
      <c r="P73" s="82" t="str">
        <f t="shared" ref="P73:P97" si="12">IF(AND(N73="",O73=""),"",IF(AND(ISNUMBER(N73),O73="陽性",N73&lt;M73),"可","不可"))</f>
        <v/>
      </c>
      <c r="Q73" s="83"/>
      <c r="R73" s="84"/>
      <c r="S73" s="82" t="str">
        <f t="shared" ref="S73:S97" si="13">IF(OR(AND(O73="±",N73&lt;=Q73,Q73&lt;$F73),AND(O73="陰性",N73&lt;=Q73,R73&gt;Q73,R73&lt;$F73),AND(O73="",R73&gt;Q73,R73&lt;$F73),(P73="可")),"可","不可")</f>
        <v>不可</v>
      </c>
      <c r="T73" s="80"/>
      <c r="U73" s="81"/>
      <c r="V73" s="82" t="str">
        <f t="shared" ref="V73:V97" si="14">IF(AND(T73="",U73=""),"",IF(AND(ISNUMBER(T73),U73="陽性",T73&lt;S73),"可","不可"))</f>
        <v/>
      </c>
      <c r="W73" s="83"/>
      <c r="X73" s="84"/>
      <c r="Y73" s="82" t="str">
        <f t="shared" ref="Y73:Y97" si="15">IF(OR(AND(U73="±",T73&lt;=W73,W73&lt;$F73),AND(U73="陰性",T73&lt;=W73,X73&gt;W73,X73&lt;$F73),AND(U73="",X73&gt;W73,X73&lt;$F73),(V73="可")),"可","不可")</f>
        <v>不可</v>
      </c>
      <c r="Z73" s="80"/>
      <c r="AA73" s="81"/>
      <c r="AB73" s="82" t="str">
        <f t="shared" ref="AB73:AB97" si="16">IF(AND(Z73="",AA73=""),"",IF(AND(ISNUMBER(Z73),AA73="陽性",Z73&lt;Y73),"可","不可"))</f>
        <v/>
      </c>
      <c r="AC73" s="83"/>
      <c r="AD73" s="84"/>
      <c r="AE73" s="82" t="str">
        <f t="shared" ref="AE73:AE97" si="17">IF(OR(AND(AA73="±",Z73&lt;=AC73,AC73&lt;$F73),AND(AA73="陰性",Z73&lt;=AC73,AD73&gt;AC73,AD73&lt;$F73),AND(AA73="",AD73&gt;AC73,AD73&lt;$F73),(AB73="可")),"可","不可")</f>
        <v>不可</v>
      </c>
      <c r="AG73" s="7" t="str">
        <f t="shared" ref="AG73:AG97" si="18">IF(AND(M73="可",S73="可",Y73="可",AE73="可"),"可","不可")</f>
        <v>不可</v>
      </c>
    </row>
    <row r="74" spans="2:33" ht="24" customHeight="1" thickBot="1">
      <c r="B74" s="118">
        <v>66</v>
      </c>
      <c r="C74" s="31"/>
      <c r="D74" s="31"/>
      <c r="E74" s="31"/>
      <c r="F74" s="85"/>
      <c r="G74" s="85"/>
      <c r="H74" s="80"/>
      <c r="I74" s="81"/>
      <c r="J74" s="82" t="str">
        <f t="shared" si="10"/>
        <v/>
      </c>
      <c r="K74" s="83"/>
      <c r="L74" s="84"/>
      <c r="M74" s="82" t="str">
        <f t="shared" si="11"/>
        <v>不可</v>
      </c>
      <c r="N74" s="80"/>
      <c r="O74" s="81"/>
      <c r="P74" s="82" t="str">
        <f t="shared" si="12"/>
        <v/>
      </c>
      <c r="Q74" s="83"/>
      <c r="R74" s="84"/>
      <c r="S74" s="82" t="str">
        <f t="shared" si="13"/>
        <v>不可</v>
      </c>
      <c r="T74" s="80"/>
      <c r="U74" s="81"/>
      <c r="V74" s="82" t="str">
        <f t="shared" si="14"/>
        <v/>
      </c>
      <c r="W74" s="83"/>
      <c r="X74" s="84"/>
      <c r="Y74" s="82" t="str">
        <f t="shared" si="15"/>
        <v>不可</v>
      </c>
      <c r="Z74" s="80"/>
      <c r="AA74" s="81"/>
      <c r="AB74" s="82" t="str">
        <f t="shared" si="16"/>
        <v/>
      </c>
      <c r="AC74" s="83"/>
      <c r="AD74" s="84"/>
      <c r="AE74" s="82" t="str">
        <f t="shared" si="17"/>
        <v>不可</v>
      </c>
      <c r="AG74" s="7" t="str">
        <f t="shared" si="18"/>
        <v>不可</v>
      </c>
    </row>
    <row r="75" spans="2:33" ht="24" customHeight="1" thickBot="1">
      <c r="B75" s="118">
        <v>67</v>
      </c>
      <c r="C75" s="31"/>
      <c r="D75" s="31"/>
      <c r="E75" s="31"/>
      <c r="F75" s="85"/>
      <c r="G75" s="85"/>
      <c r="H75" s="80"/>
      <c r="I75" s="81"/>
      <c r="J75" s="82" t="str">
        <f t="shared" si="10"/>
        <v/>
      </c>
      <c r="K75" s="83"/>
      <c r="L75" s="84"/>
      <c r="M75" s="82" t="str">
        <f t="shared" si="11"/>
        <v>不可</v>
      </c>
      <c r="N75" s="80"/>
      <c r="O75" s="81"/>
      <c r="P75" s="82" t="str">
        <f t="shared" si="12"/>
        <v/>
      </c>
      <c r="Q75" s="83"/>
      <c r="R75" s="84"/>
      <c r="S75" s="82" t="str">
        <f t="shared" si="13"/>
        <v>不可</v>
      </c>
      <c r="T75" s="80"/>
      <c r="U75" s="81"/>
      <c r="V75" s="82" t="str">
        <f t="shared" si="14"/>
        <v/>
      </c>
      <c r="W75" s="83"/>
      <c r="X75" s="84"/>
      <c r="Y75" s="82" t="str">
        <f t="shared" si="15"/>
        <v>不可</v>
      </c>
      <c r="Z75" s="80"/>
      <c r="AA75" s="81"/>
      <c r="AB75" s="82" t="str">
        <f t="shared" si="16"/>
        <v/>
      </c>
      <c r="AC75" s="83"/>
      <c r="AD75" s="84"/>
      <c r="AE75" s="82" t="str">
        <f t="shared" si="17"/>
        <v>不可</v>
      </c>
      <c r="AG75" s="7" t="str">
        <f t="shared" si="18"/>
        <v>不可</v>
      </c>
    </row>
    <row r="76" spans="2:33" ht="24" customHeight="1" thickBot="1">
      <c r="B76" s="118">
        <v>68</v>
      </c>
      <c r="C76" s="31"/>
      <c r="D76" s="31"/>
      <c r="E76" s="31"/>
      <c r="F76" s="85"/>
      <c r="G76" s="85"/>
      <c r="H76" s="80"/>
      <c r="I76" s="81"/>
      <c r="J76" s="82" t="str">
        <f t="shared" si="10"/>
        <v/>
      </c>
      <c r="K76" s="83"/>
      <c r="L76" s="84"/>
      <c r="M76" s="82" t="str">
        <f t="shared" si="11"/>
        <v>不可</v>
      </c>
      <c r="N76" s="80"/>
      <c r="O76" s="81"/>
      <c r="P76" s="82" t="str">
        <f t="shared" si="12"/>
        <v/>
      </c>
      <c r="Q76" s="83"/>
      <c r="R76" s="84"/>
      <c r="S76" s="82" t="str">
        <f t="shared" si="13"/>
        <v>不可</v>
      </c>
      <c r="T76" s="80"/>
      <c r="U76" s="81"/>
      <c r="V76" s="82" t="str">
        <f t="shared" si="14"/>
        <v/>
      </c>
      <c r="W76" s="83"/>
      <c r="X76" s="84"/>
      <c r="Y76" s="82" t="str">
        <f t="shared" si="15"/>
        <v>不可</v>
      </c>
      <c r="Z76" s="80"/>
      <c r="AA76" s="81"/>
      <c r="AB76" s="82" t="str">
        <f t="shared" si="16"/>
        <v/>
      </c>
      <c r="AC76" s="83"/>
      <c r="AD76" s="84"/>
      <c r="AE76" s="82" t="str">
        <f t="shared" si="17"/>
        <v>不可</v>
      </c>
      <c r="AG76" s="7" t="str">
        <f t="shared" si="18"/>
        <v>不可</v>
      </c>
    </row>
    <row r="77" spans="2:33" ht="24" customHeight="1" thickBot="1">
      <c r="B77" s="118">
        <v>69</v>
      </c>
      <c r="C77" s="31"/>
      <c r="D77" s="31"/>
      <c r="E77" s="31"/>
      <c r="F77" s="85"/>
      <c r="G77" s="85"/>
      <c r="H77" s="80"/>
      <c r="I77" s="81"/>
      <c r="J77" s="82" t="str">
        <f t="shared" si="10"/>
        <v/>
      </c>
      <c r="K77" s="83"/>
      <c r="L77" s="84"/>
      <c r="M77" s="82" t="str">
        <f t="shared" si="11"/>
        <v>不可</v>
      </c>
      <c r="N77" s="80"/>
      <c r="O77" s="81"/>
      <c r="P77" s="82" t="str">
        <f t="shared" si="12"/>
        <v/>
      </c>
      <c r="Q77" s="83"/>
      <c r="R77" s="84"/>
      <c r="S77" s="82" t="str">
        <f t="shared" si="13"/>
        <v>不可</v>
      </c>
      <c r="T77" s="80"/>
      <c r="U77" s="81"/>
      <c r="V77" s="82" t="str">
        <f t="shared" si="14"/>
        <v/>
      </c>
      <c r="W77" s="83"/>
      <c r="X77" s="84"/>
      <c r="Y77" s="82" t="str">
        <f t="shared" si="15"/>
        <v>不可</v>
      </c>
      <c r="Z77" s="80"/>
      <c r="AA77" s="81"/>
      <c r="AB77" s="82" t="str">
        <f t="shared" si="16"/>
        <v/>
      </c>
      <c r="AC77" s="83"/>
      <c r="AD77" s="84"/>
      <c r="AE77" s="82" t="str">
        <f t="shared" si="17"/>
        <v>不可</v>
      </c>
      <c r="AG77" s="7" t="str">
        <f t="shared" si="18"/>
        <v>不可</v>
      </c>
    </row>
    <row r="78" spans="2:33" ht="24" customHeight="1" thickBot="1">
      <c r="B78" s="118">
        <v>70</v>
      </c>
      <c r="C78" s="31"/>
      <c r="D78" s="31"/>
      <c r="E78" s="31"/>
      <c r="F78" s="85"/>
      <c r="G78" s="85"/>
      <c r="H78" s="80"/>
      <c r="I78" s="81"/>
      <c r="J78" s="82" t="str">
        <f t="shared" si="10"/>
        <v/>
      </c>
      <c r="K78" s="83"/>
      <c r="L78" s="84"/>
      <c r="M78" s="82" t="str">
        <f t="shared" si="11"/>
        <v>不可</v>
      </c>
      <c r="N78" s="80"/>
      <c r="O78" s="81"/>
      <c r="P78" s="82" t="str">
        <f t="shared" si="12"/>
        <v/>
      </c>
      <c r="Q78" s="83"/>
      <c r="R78" s="84"/>
      <c r="S78" s="82" t="str">
        <f t="shared" si="13"/>
        <v>不可</v>
      </c>
      <c r="T78" s="80"/>
      <c r="U78" s="81"/>
      <c r="V78" s="82" t="str">
        <f t="shared" si="14"/>
        <v/>
      </c>
      <c r="W78" s="83"/>
      <c r="X78" s="84"/>
      <c r="Y78" s="82" t="str">
        <f t="shared" si="15"/>
        <v>不可</v>
      </c>
      <c r="Z78" s="80"/>
      <c r="AA78" s="81"/>
      <c r="AB78" s="82" t="str">
        <f t="shared" si="16"/>
        <v/>
      </c>
      <c r="AC78" s="83"/>
      <c r="AD78" s="84"/>
      <c r="AE78" s="82" t="str">
        <f t="shared" si="17"/>
        <v>不可</v>
      </c>
      <c r="AG78" s="7" t="str">
        <f t="shared" si="18"/>
        <v>不可</v>
      </c>
    </row>
    <row r="79" spans="2:33" ht="24" customHeight="1" thickBot="1">
      <c r="B79" s="118">
        <v>71</v>
      </c>
      <c r="C79" s="31"/>
      <c r="D79" s="31"/>
      <c r="E79" s="31"/>
      <c r="F79" s="85"/>
      <c r="G79" s="85"/>
      <c r="H79" s="80"/>
      <c r="I79" s="81"/>
      <c r="J79" s="82" t="str">
        <f t="shared" si="10"/>
        <v/>
      </c>
      <c r="K79" s="83"/>
      <c r="L79" s="84"/>
      <c r="M79" s="82" t="str">
        <f t="shared" si="11"/>
        <v>不可</v>
      </c>
      <c r="N79" s="80"/>
      <c r="O79" s="81"/>
      <c r="P79" s="82" t="str">
        <f t="shared" si="12"/>
        <v/>
      </c>
      <c r="Q79" s="83"/>
      <c r="R79" s="84"/>
      <c r="S79" s="82" t="str">
        <f t="shared" si="13"/>
        <v>不可</v>
      </c>
      <c r="T79" s="80"/>
      <c r="U79" s="81"/>
      <c r="V79" s="82" t="str">
        <f t="shared" si="14"/>
        <v/>
      </c>
      <c r="W79" s="83"/>
      <c r="X79" s="84"/>
      <c r="Y79" s="82" t="str">
        <f t="shared" si="15"/>
        <v>不可</v>
      </c>
      <c r="Z79" s="80"/>
      <c r="AA79" s="81"/>
      <c r="AB79" s="82" t="str">
        <f t="shared" si="16"/>
        <v/>
      </c>
      <c r="AC79" s="83"/>
      <c r="AD79" s="84"/>
      <c r="AE79" s="82" t="str">
        <f t="shared" si="17"/>
        <v>不可</v>
      </c>
      <c r="AG79" s="7" t="str">
        <f t="shared" si="18"/>
        <v>不可</v>
      </c>
    </row>
    <row r="80" spans="2:33" ht="24" customHeight="1" thickBot="1">
      <c r="B80" s="118">
        <v>72</v>
      </c>
      <c r="C80" s="31"/>
      <c r="D80" s="31"/>
      <c r="E80" s="31"/>
      <c r="F80" s="85"/>
      <c r="G80" s="85"/>
      <c r="H80" s="80"/>
      <c r="I80" s="81"/>
      <c r="J80" s="82" t="str">
        <f t="shared" si="10"/>
        <v/>
      </c>
      <c r="K80" s="83"/>
      <c r="L80" s="84"/>
      <c r="M80" s="82" t="str">
        <f t="shared" si="11"/>
        <v>不可</v>
      </c>
      <c r="N80" s="80"/>
      <c r="O80" s="81"/>
      <c r="P80" s="82" t="str">
        <f t="shared" si="12"/>
        <v/>
      </c>
      <c r="Q80" s="83"/>
      <c r="R80" s="84"/>
      <c r="S80" s="82" t="str">
        <f t="shared" si="13"/>
        <v>不可</v>
      </c>
      <c r="T80" s="80"/>
      <c r="U80" s="81"/>
      <c r="V80" s="82" t="str">
        <f t="shared" si="14"/>
        <v/>
      </c>
      <c r="W80" s="83"/>
      <c r="X80" s="84"/>
      <c r="Y80" s="82" t="str">
        <f t="shared" si="15"/>
        <v>不可</v>
      </c>
      <c r="Z80" s="80"/>
      <c r="AA80" s="81"/>
      <c r="AB80" s="82" t="str">
        <f t="shared" si="16"/>
        <v/>
      </c>
      <c r="AC80" s="83"/>
      <c r="AD80" s="84"/>
      <c r="AE80" s="82" t="str">
        <f t="shared" si="17"/>
        <v>不可</v>
      </c>
      <c r="AG80" s="7" t="str">
        <f t="shared" si="18"/>
        <v>不可</v>
      </c>
    </row>
    <row r="81" spans="2:33" ht="24" customHeight="1" thickBot="1">
      <c r="B81" s="118">
        <v>73</v>
      </c>
      <c r="C81" s="31"/>
      <c r="D81" s="31"/>
      <c r="E81" s="31"/>
      <c r="F81" s="85"/>
      <c r="G81" s="85"/>
      <c r="H81" s="80"/>
      <c r="I81" s="81"/>
      <c r="J81" s="82" t="str">
        <f t="shared" si="10"/>
        <v/>
      </c>
      <c r="K81" s="83"/>
      <c r="L81" s="84"/>
      <c r="M81" s="82" t="str">
        <f t="shared" si="11"/>
        <v>不可</v>
      </c>
      <c r="N81" s="80"/>
      <c r="O81" s="81"/>
      <c r="P81" s="82" t="str">
        <f t="shared" si="12"/>
        <v/>
      </c>
      <c r="Q81" s="83"/>
      <c r="R81" s="84"/>
      <c r="S81" s="82" t="str">
        <f t="shared" si="13"/>
        <v>不可</v>
      </c>
      <c r="T81" s="80"/>
      <c r="U81" s="81"/>
      <c r="V81" s="82" t="str">
        <f t="shared" si="14"/>
        <v/>
      </c>
      <c r="W81" s="83"/>
      <c r="X81" s="84"/>
      <c r="Y81" s="82" t="str">
        <f t="shared" si="15"/>
        <v>不可</v>
      </c>
      <c r="Z81" s="80"/>
      <c r="AA81" s="81"/>
      <c r="AB81" s="82" t="str">
        <f t="shared" si="16"/>
        <v/>
      </c>
      <c r="AC81" s="83"/>
      <c r="AD81" s="84"/>
      <c r="AE81" s="82" t="str">
        <f t="shared" si="17"/>
        <v>不可</v>
      </c>
      <c r="AG81" s="7" t="str">
        <f t="shared" si="18"/>
        <v>不可</v>
      </c>
    </row>
    <row r="82" spans="2:33" ht="24" customHeight="1" thickBot="1">
      <c r="B82" s="118">
        <v>74</v>
      </c>
      <c r="C82" s="31"/>
      <c r="D82" s="31"/>
      <c r="E82" s="31"/>
      <c r="F82" s="85"/>
      <c r="G82" s="85"/>
      <c r="H82" s="80"/>
      <c r="I82" s="81"/>
      <c r="J82" s="82" t="str">
        <f t="shared" si="10"/>
        <v/>
      </c>
      <c r="K82" s="83"/>
      <c r="L82" s="84"/>
      <c r="M82" s="82" t="str">
        <f t="shared" si="11"/>
        <v>不可</v>
      </c>
      <c r="N82" s="80"/>
      <c r="O82" s="81"/>
      <c r="P82" s="82" t="str">
        <f t="shared" si="12"/>
        <v/>
      </c>
      <c r="Q82" s="83"/>
      <c r="R82" s="84"/>
      <c r="S82" s="82" t="str">
        <f t="shared" si="13"/>
        <v>不可</v>
      </c>
      <c r="T82" s="80"/>
      <c r="U82" s="81"/>
      <c r="V82" s="82" t="str">
        <f t="shared" si="14"/>
        <v/>
      </c>
      <c r="W82" s="83"/>
      <c r="X82" s="84"/>
      <c r="Y82" s="82" t="str">
        <f t="shared" si="15"/>
        <v>不可</v>
      </c>
      <c r="Z82" s="80"/>
      <c r="AA82" s="81"/>
      <c r="AB82" s="82" t="str">
        <f t="shared" si="16"/>
        <v/>
      </c>
      <c r="AC82" s="83"/>
      <c r="AD82" s="84"/>
      <c r="AE82" s="82" t="str">
        <f t="shared" si="17"/>
        <v>不可</v>
      </c>
      <c r="AG82" s="7" t="str">
        <f t="shared" si="18"/>
        <v>不可</v>
      </c>
    </row>
    <row r="83" spans="2:33" ht="24" customHeight="1" thickBot="1">
      <c r="B83" s="118">
        <v>75</v>
      </c>
      <c r="C83" s="31"/>
      <c r="D83" s="31"/>
      <c r="E83" s="31"/>
      <c r="F83" s="85"/>
      <c r="G83" s="85"/>
      <c r="H83" s="80"/>
      <c r="I83" s="81"/>
      <c r="J83" s="82" t="str">
        <f t="shared" si="10"/>
        <v/>
      </c>
      <c r="K83" s="83"/>
      <c r="L83" s="84"/>
      <c r="M83" s="82" t="str">
        <f t="shared" si="11"/>
        <v>不可</v>
      </c>
      <c r="N83" s="80"/>
      <c r="O83" s="81"/>
      <c r="P83" s="82" t="str">
        <f t="shared" si="12"/>
        <v/>
      </c>
      <c r="Q83" s="83"/>
      <c r="R83" s="84"/>
      <c r="S83" s="82" t="str">
        <f t="shared" si="13"/>
        <v>不可</v>
      </c>
      <c r="T83" s="80"/>
      <c r="U83" s="81"/>
      <c r="V83" s="82" t="str">
        <f t="shared" si="14"/>
        <v/>
      </c>
      <c r="W83" s="83"/>
      <c r="X83" s="84"/>
      <c r="Y83" s="82" t="str">
        <f t="shared" si="15"/>
        <v>不可</v>
      </c>
      <c r="Z83" s="80"/>
      <c r="AA83" s="81"/>
      <c r="AB83" s="82" t="str">
        <f t="shared" si="16"/>
        <v/>
      </c>
      <c r="AC83" s="83"/>
      <c r="AD83" s="84"/>
      <c r="AE83" s="82" t="str">
        <f t="shared" si="17"/>
        <v>不可</v>
      </c>
      <c r="AG83" s="7" t="str">
        <f t="shared" si="18"/>
        <v>不可</v>
      </c>
    </row>
    <row r="84" spans="2:33" ht="24" customHeight="1" thickBot="1">
      <c r="B84" s="118">
        <v>76</v>
      </c>
      <c r="C84" s="31"/>
      <c r="D84" s="31"/>
      <c r="E84" s="31"/>
      <c r="F84" s="85"/>
      <c r="G84" s="85"/>
      <c r="H84" s="80"/>
      <c r="I84" s="81"/>
      <c r="J84" s="82" t="str">
        <f t="shared" si="10"/>
        <v/>
      </c>
      <c r="K84" s="83"/>
      <c r="L84" s="84"/>
      <c r="M84" s="82" t="str">
        <f t="shared" si="11"/>
        <v>不可</v>
      </c>
      <c r="N84" s="80"/>
      <c r="O84" s="81"/>
      <c r="P84" s="82" t="str">
        <f t="shared" si="12"/>
        <v/>
      </c>
      <c r="Q84" s="83"/>
      <c r="R84" s="84"/>
      <c r="S84" s="82" t="str">
        <f t="shared" si="13"/>
        <v>不可</v>
      </c>
      <c r="T84" s="80"/>
      <c r="U84" s="81"/>
      <c r="V84" s="82" t="str">
        <f t="shared" si="14"/>
        <v/>
      </c>
      <c r="W84" s="83"/>
      <c r="X84" s="84"/>
      <c r="Y84" s="82" t="str">
        <f t="shared" si="15"/>
        <v>不可</v>
      </c>
      <c r="Z84" s="80"/>
      <c r="AA84" s="81"/>
      <c r="AB84" s="82" t="str">
        <f t="shared" si="16"/>
        <v/>
      </c>
      <c r="AC84" s="83"/>
      <c r="AD84" s="84"/>
      <c r="AE84" s="82" t="str">
        <f t="shared" si="17"/>
        <v>不可</v>
      </c>
      <c r="AG84" s="7" t="str">
        <f t="shared" si="18"/>
        <v>不可</v>
      </c>
    </row>
    <row r="85" spans="2:33" ht="24" customHeight="1" thickBot="1">
      <c r="B85" s="118">
        <v>77</v>
      </c>
      <c r="C85" s="31"/>
      <c r="D85" s="31"/>
      <c r="E85" s="31"/>
      <c r="F85" s="85"/>
      <c r="G85" s="85"/>
      <c r="H85" s="80"/>
      <c r="I85" s="81"/>
      <c r="J85" s="82" t="str">
        <f t="shared" si="10"/>
        <v/>
      </c>
      <c r="K85" s="83"/>
      <c r="L85" s="84"/>
      <c r="M85" s="82" t="str">
        <f t="shared" si="11"/>
        <v>不可</v>
      </c>
      <c r="N85" s="80"/>
      <c r="O85" s="81"/>
      <c r="P85" s="82" t="str">
        <f t="shared" si="12"/>
        <v/>
      </c>
      <c r="Q85" s="83"/>
      <c r="R85" s="84"/>
      <c r="S85" s="82" t="str">
        <f t="shared" si="13"/>
        <v>不可</v>
      </c>
      <c r="T85" s="80"/>
      <c r="U85" s="81"/>
      <c r="V85" s="82" t="str">
        <f t="shared" si="14"/>
        <v/>
      </c>
      <c r="W85" s="83"/>
      <c r="X85" s="84"/>
      <c r="Y85" s="82" t="str">
        <f t="shared" si="15"/>
        <v>不可</v>
      </c>
      <c r="Z85" s="80"/>
      <c r="AA85" s="81"/>
      <c r="AB85" s="82" t="str">
        <f t="shared" si="16"/>
        <v/>
      </c>
      <c r="AC85" s="83"/>
      <c r="AD85" s="84"/>
      <c r="AE85" s="82" t="str">
        <f t="shared" si="17"/>
        <v>不可</v>
      </c>
      <c r="AG85" s="7" t="str">
        <f t="shared" si="18"/>
        <v>不可</v>
      </c>
    </row>
    <row r="86" spans="2:33" ht="24" customHeight="1" thickBot="1">
      <c r="B86" s="118">
        <v>78</v>
      </c>
      <c r="C86" s="31"/>
      <c r="D86" s="31"/>
      <c r="E86" s="31"/>
      <c r="F86" s="85"/>
      <c r="G86" s="85"/>
      <c r="H86" s="80"/>
      <c r="I86" s="81"/>
      <c r="J86" s="82" t="str">
        <f t="shared" si="10"/>
        <v/>
      </c>
      <c r="K86" s="83"/>
      <c r="L86" s="84"/>
      <c r="M86" s="82" t="str">
        <f t="shared" si="11"/>
        <v>不可</v>
      </c>
      <c r="N86" s="80"/>
      <c r="O86" s="81"/>
      <c r="P86" s="82" t="str">
        <f t="shared" si="12"/>
        <v/>
      </c>
      <c r="Q86" s="83"/>
      <c r="R86" s="84"/>
      <c r="S86" s="82" t="str">
        <f t="shared" si="13"/>
        <v>不可</v>
      </c>
      <c r="T86" s="80"/>
      <c r="U86" s="81"/>
      <c r="V86" s="82" t="str">
        <f t="shared" si="14"/>
        <v/>
      </c>
      <c r="W86" s="83"/>
      <c r="X86" s="84"/>
      <c r="Y86" s="82" t="str">
        <f t="shared" si="15"/>
        <v>不可</v>
      </c>
      <c r="Z86" s="80"/>
      <c r="AA86" s="81"/>
      <c r="AB86" s="82" t="str">
        <f t="shared" si="16"/>
        <v/>
      </c>
      <c r="AC86" s="83"/>
      <c r="AD86" s="84"/>
      <c r="AE86" s="82" t="str">
        <f t="shared" si="17"/>
        <v>不可</v>
      </c>
      <c r="AG86" s="7" t="str">
        <f t="shared" si="18"/>
        <v>不可</v>
      </c>
    </row>
    <row r="87" spans="2:33" ht="24" customHeight="1" thickBot="1">
      <c r="B87" s="118">
        <v>79</v>
      </c>
      <c r="C87" s="31"/>
      <c r="D87" s="31"/>
      <c r="E87" s="31"/>
      <c r="F87" s="85"/>
      <c r="G87" s="85"/>
      <c r="H87" s="80"/>
      <c r="I87" s="81"/>
      <c r="J87" s="82" t="str">
        <f t="shared" si="10"/>
        <v/>
      </c>
      <c r="K87" s="83"/>
      <c r="L87" s="84"/>
      <c r="M87" s="82" t="str">
        <f t="shared" si="11"/>
        <v>不可</v>
      </c>
      <c r="N87" s="80"/>
      <c r="O87" s="81"/>
      <c r="P87" s="82" t="str">
        <f t="shared" si="12"/>
        <v/>
      </c>
      <c r="Q87" s="83"/>
      <c r="R87" s="84"/>
      <c r="S87" s="82" t="str">
        <f t="shared" si="13"/>
        <v>不可</v>
      </c>
      <c r="T87" s="80"/>
      <c r="U87" s="81"/>
      <c r="V87" s="82" t="str">
        <f t="shared" si="14"/>
        <v/>
      </c>
      <c r="W87" s="83"/>
      <c r="X87" s="84"/>
      <c r="Y87" s="82" t="str">
        <f t="shared" si="15"/>
        <v>不可</v>
      </c>
      <c r="Z87" s="80"/>
      <c r="AA87" s="81"/>
      <c r="AB87" s="82" t="str">
        <f t="shared" si="16"/>
        <v/>
      </c>
      <c r="AC87" s="83"/>
      <c r="AD87" s="84"/>
      <c r="AE87" s="82" t="str">
        <f t="shared" si="17"/>
        <v>不可</v>
      </c>
      <c r="AG87" s="7" t="str">
        <f t="shared" si="18"/>
        <v>不可</v>
      </c>
    </row>
    <row r="88" spans="2:33" ht="24" customHeight="1" thickBot="1">
      <c r="B88" s="118">
        <v>80</v>
      </c>
      <c r="C88" s="31"/>
      <c r="D88" s="31"/>
      <c r="E88" s="31"/>
      <c r="F88" s="85"/>
      <c r="G88" s="85"/>
      <c r="H88" s="80"/>
      <c r="I88" s="81"/>
      <c r="J88" s="82" t="str">
        <f t="shared" si="10"/>
        <v/>
      </c>
      <c r="K88" s="83"/>
      <c r="L88" s="84"/>
      <c r="M88" s="82" t="str">
        <f t="shared" si="11"/>
        <v>不可</v>
      </c>
      <c r="N88" s="80"/>
      <c r="O88" s="81"/>
      <c r="P88" s="82" t="str">
        <f t="shared" si="12"/>
        <v/>
      </c>
      <c r="Q88" s="83"/>
      <c r="R88" s="84"/>
      <c r="S88" s="82" t="str">
        <f t="shared" si="13"/>
        <v>不可</v>
      </c>
      <c r="T88" s="80"/>
      <c r="U88" s="81"/>
      <c r="V88" s="82" t="str">
        <f t="shared" si="14"/>
        <v/>
      </c>
      <c r="W88" s="83"/>
      <c r="X88" s="84"/>
      <c r="Y88" s="82" t="str">
        <f t="shared" si="15"/>
        <v>不可</v>
      </c>
      <c r="Z88" s="80"/>
      <c r="AA88" s="81"/>
      <c r="AB88" s="82" t="str">
        <f t="shared" si="16"/>
        <v/>
      </c>
      <c r="AC88" s="83"/>
      <c r="AD88" s="84"/>
      <c r="AE88" s="82" t="str">
        <f t="shared" si="17"/>
        <v>不可</v>
      </c>
      <c r="AG88" s="7" t="str">
        <f t="shared" si="18"/>
        <v>不可</v>
      </c>
    </row>
    <row r="89" spans="2:33" ht="24" customHeight="1" thickBot="1">
      <c r="B89" s="118">
        <v>81</v>
      </c>
      <c r="C89" s="31"/>
      <c r="D89" s="31"/>
      <c r="E89" s="31"/>
      <c r="F89" s="85"/>
      <c r="G89" s="85"/>
      <c r="H89" s="80"/>
      <c r="I89" s="81"/>
      <c r="J89" s="82" t="str">
        <f t="shared" si="10"/>
        <v/>
      </c>
      <c r="K89" s="83"/>
      <c r="L89" s="84"/>
      <c r="M89" s="82" t="str">
        <f t="shared" si="11"/>
        <v>不可</v>
      </c>
      <c r="N89" s="80"/>
      <c r="O89" s="81"/>
      <c r="P89" s="82" t="str">
        <f t="shared" si="12"/>
        <v/>
      </c>
      <c r="Q89" s="83"/>
      <c r="R89" s="84"/>
      <c r="S89" s="82" t="str">
        <f t="shared" si="13"/>
        <v>不可</v>
      </c>
      <c r="T89" s="80"/>
      <c r="U89" s="81"/>
      <c r="V89" s="82" t="str">
        <f t="shared" si="14"/>
        <v/>
      </c>
      <c r="W89" s="83"/>
      <c r="X89" s="84"/>
      <c r="Y89" s="82" t="str">
        <f t="shared" si="15"/>
        <v>不可</v>
      </c>
      <c r="Z89" s="80"/>
      <c r="AA89" s="81"/>
      <c r="AB89" s="82" t="str">
        <f t="shared" si="16"/>
        <v/>
      </c>
      <c r="AC89" s="83"/>
      <c r="AD89" s="84"/>
      <c r="AE89" s="82" t="str">
        <f t="shared" si="17"/>
        <v>不可</v>
      </c>
      <c r="AG89" s="7" t="str">
        <f t="shared" si="18"/>
        <v>不可</v>
      </c>
    </row>
    <row r="90" spans="2:33" ht="24" customHeight="1" thickBot="1">
      <c r="B90" s="118">
        <v>82</v>
      </c>
      <c r="C90" s="31"/>
      <c r="D90" s="31"/>
      <c r="E90" s="31"/>
      <c r="F90" s="85"/>
      <c r="G90" s="85"/>
      <c r="H90" s="80"/>
      <c r="I90" s="81"/>
      <c r="J90" s="82" t="str">
        <f t="shared" si="10"/>
        <v/>
      </c>
      <c r="K90" s="83"/>
      <c r="L90" s="84"/>
      <c r="M90" s="82" t="str">
        <f t="shared" si="11"/>
        <v>不可</v>
      </c>
      <c r="N90" s="80"/>
      <c r="O90" s="81"/>
      <c r="P90" s="82" t="str">
        <f t="shared" si="12"/>
        <v/>
      </c>
      <c r="Q90" s="83"/>
      <c r="R90" s="84"/>
      <c r="S90" s="82" t="str">
        <f t="shared" si="13"/>
        <v>不可</v>
      </c>
      <c r="T90" s="80"/>
      <c r="U90" s="81"/>
      <c r="V90" s="82" t="str">
        <f t="shared" si="14"/>
        <v/>
      </c>
      <c r="W90" s="83"/>
      <c r="X90" s="84"/>
      <c r="Y90" s="82" t="str">
        <f t="shared" si="15"/>
        <v>不可</v>
      </c>
      <c r="Z90" s="80"/>
      <c r="AA90" s="81"/>
      <c r="AB90" s="82" t="str">
        <f t="shared" si="16"/>
        <v/>
      </c>
      <c r="AC90" s="83"/>
      <c r="AD90" s="84"/>
      <c r="AE90" s="82" t="str">
        <f t="shared" si="17"/>
        <v>不可</v>
      </c>
      <c r="AG90" s="7" t="str">
        <f t="shared" si="18"/>
        <v>不可</v>
      </c>
    </row>
    <row r="91" spans="2:33" ht="24" customHeight="1" thickBot="1">
      <c r="B91" s="118">
        <v>83</v>
      </c>
      <c r="C91" s="31"/>
      <c r="D91" s="31"/>
      <c r="E91" s="31"/>
      <c r="F91" s="85"/>
      <c r="G91" s="85"/>
      <c r="H91" s="80"/>
      <c r="I91" s="81"/>
      <c r="J91" s="82" t="str">
        <f t="shared" si="10"/>
        <v/>
      </c>
      <c r="K91" s="83"/>
      <c r="L91" s="84"/>
      <c r="M91" s="82" t="str">
        <f t="shared" si="11"/>
        <v>不可</v>
      </c>
      <c r="N91" s="80"/>
      <c r="O91" s="81"/>
      <c r="P91" s="82" t="str">
        <f t="shared" si="12"/>
        <v/>
      </c>
      <c r="Q91" s="83"/>
      <c r="R91" s="84"/>
      <c r="S91" s="82" t="str">
        <f t="shared" si="13"/>
        <v>不可</v>
      </c>
      <c r="T91" s="80"/>
      <c r="U91" s="81"/>
      <c r="V91" s="82" t="str">
        <f t="shared" si="14"/>
        <v/>
      </c>
      <c r="W91" s="83"/>
      <c r="X91" s="84"/>
      <c r="Y91" s="82" t="str">
        <f t="shared" si="15"/>
        <v>不可</v>
      </c>
      <c r="Z91" s="80"/>
      <c r="AA91" s="81"/>
      <c r="AB91" s="82" t="str">
        <f t="shared" si="16"/>
        <v/>
      </c>
      <c r="AC91" s="83"/>
      <c r="AD91" s="84"/>
      <c r="AE91" s="82" t="str">
        <f t="shared" si="17"/>
        <v>不可</v>
      </c>
      <c r="AG91" s="7" t="str">
        <f t="shared" si="18"/>
        <v>不可</v>
      </c>
    </row>
    <row r="92" spans="2:33" ht="24" customHeight="1" thickBot="1">
      <c r="B92" s="118">
        <v>84</v>
      </c>
      <c r="C92" s="31"/>
      <c r="D92" s="31"/>
      <c r="E92" s="31"/>
      <c r="F92" s="85"/>
      <c r="G92" s="85"/>
      <c r="H92" s="80"/>
      <c r="I92" s="81"/>
      <c r="J92" s="82" t="str">
        <f t="shared" si="10"/>
        <v/>
      </c>
      <c r="K92" s="83"/>
      <c r="L92" s="84"/>
      <c r="M92" s="82" t="str">
        <f t="shared" si="11"/>
        <v>不可</v>
      </c>
      <c r="N92" s="80"/>
      <c r="O92" s="81"/>
      <c r="P92" s="82" t="str">
        <f t="shared" si="12"/>
        <v/>
      </c>
      <c r="Q92" s="83"/>
      <c r="R92" s="84"/>
      <c r="S92" s="82" t="str">
        <f t="shared" si="13"/>
        <v>不可</v>
      </c>
      <c r="T92" s="80"/>
      <c r="U92" s="81"/>
      <c r="V92" s="82" t="str">
        <f t="shared" si="14"/>
        <v/>
      </c>
      <c r="W92" s="83"/>
      <c r="X92" s="84"/>
      <c r="Y92" s="82" t="str">
        <f t="shared" si="15"/>
        <v>不可</v>
      </c>
      <c r="Z92" s="80"/>
      <c r="AA92" s="81"/>
      <c r="AB92" s="82" t="str">
        <f t="shared" si="16"/>
        <v/>
      </c>
      <c r="AC92" s="83"/>
      <c r="AD92" s="84"/>
      <c r="AE92" s="82" t="str">
        <f t="shared" si="17"/>
        <v>不可</v>
      </c>
      <c r="AG92" s="7" t="str">
        <f t="shared" si="18"/>
        <v>不可</v>
      </c>
    </row>
    <row r="93" spans="2:33" ht="24" customHeight="1" thickBot="1">
      <c r="B93" s="118">
        <v>85</v>
      </c>
      <c r="C93" s="31"/>
      <c r="D93" s="31"/>
      <c r="E93" s="31"/>
      <c r="F93" s="85"/>
      <c r="G93" s="85"/>
      <c r="H93" s="80"/>
      <c r="I93" s="81"/>
      <c r="J93" s="82" t="str">
        <f t="shared" si="10"/>
        <v/>
      </c>
      <c r="K93" s="83"/>
      <c r="L93" s="84"/>
      <c r="M93" s="82" t="str">
        <f t="shared" si="11"/>
        <v>不可</v>
      </c>
      <c r="N93" s="80"/>
      <c r="O93" s="81"/>
      <c r="P93" s="82" t="str">
        <f t="shared" si="12"/>
        <v/>
      </c>
      <c r="Q93" s="83"/>
      <c r="R93" s="84"/>
      <c r="S93" s="82" t="str">
        <f t="shared" si="13"/>
        <v>不可</v>
      </c>
      <c r="T93" s="80"/>
      <c r="U93" s="81"/>
      <c r="V93" s="82" t="str">
        <f t="shared" si="14"/>
        <v/>
      </c>
      <c r="W93" s="83"/>
      <c r="X93" s="84"/>
      <c r="Y93" s="82" t="str">
        <f t="shared" si="15"/>
        <v>不可</v>
      </c>
      <c r="Z93" s="80"/>
      <c r="AA93" s="81"/>
      <c r="AB93" s="82" t="str">
        <f t="shared" si="16"/>
        <v/>
      </c>
      <c r="AC93" s="83"/>
      <c r="AD93" s="84"/>
      <c r="AE93" s="82" t="str">
        <f t="shared" si="17"/>
        <v>不可</v>
      </c>
      <c r="AG93" s="7" t="str">
        <f t="shared" si="18"/>
        <v>不可</v>
      </c>
    </row>
    <row r="94" spans="2:33" ht="24" customHeight="1" thickBot="1">
      <c r="B94" s="118">
        <v>86</v>
      </c>
      <c r="C94" s="31"/>
      <c r="D94" s="31"/>
      <c r="E94" s="31"/>
      <c r="F94" s="85"/>
      <c r="G94" s="85"/>
      <c r="H94" s="80"/>
      <c r="I94" s="81"/>
      <c r="J94" s="82" t="str">
        <f t="shared" si="10"/>
        <v/>
      </c>
      <c r="K94" s="83"/>
      <c r="L94" s="84"/>
      <c r="M94" s="82" t="str">
        <f t="shared" si="11"/>
        <v>不可</v>
      </c>
      <c r="N94" s="80"/>
      <c r="O94" s="81"/>
      <c r="P94" s="82" t="str">
        <f t="shared" si="12"/>
        <v/>
      </c>
      <c r="Q94" s="83"/>
      <c r="R94" s="84"/>
      <c r="S94" s="82" t="str">
        <f t="shared" si="13"/>
        <v>不可</v>
      </c>
      <c r="T94" s="80"/>
      <c r="U94" s="81"/>
      <c r="V94" s="82" t="str">
        <f t="shared" si="14"/>
        <v/>
      </c>
      <c r="W94" s="83"/>
      <c r="X94" s="84"/>
      <c r="Y94" s="82" t="str">
        <f t="shared" si="15"/>
        <v>不可</v>
      </c>
      <c r="Z94" s="80"/>
      <c r="AA94" s="81"/>
      <c r="AB94" s="82" t="str">
        <f t="shared" si="16"/>
        <v/>
      </c>
      <c r="AC94" s="83"/>
      <c r="AD94" s="84"/>
      <c r="AE94" s="82" t="str">
        <f t="shared" si="17"/>
        <v>不可</v>
      </c>
      <c r="AG94" s="7" t="str">
        <f t="shared" si="18"/>
        <v>不可</v>
      </c>
    </row>
    <row r="95" spans="2:33" ht="24" customHeight="1" thickBot="1">
      <c r="B95" s="118">
        <v>87</v>
      </c>
      <c r="C95" s="31"/>
      <c r="D95" s="31"/>
      <c r="E95" s="31"/>
      <c r="F95" s="85"/>
      <c r="G95" s="85"/>
      <c r="H95" s="80"/>
      <c r="I95" s="81"/>
      <c r="J95" s="82" t="str">
        <f t="shared" si="10"/>
        <v/>
      </c>
      <c r="K95" s="83"/>
      <c r="L95" s="84"/>
      <c r="M95" s="82" t="str">
        <f t="shared" si="11"/>
        <v>不可</v>
      </c>
      <c r="N95" s="80"/>
      <c r="O95" s="81"/>
      <c r="P95" s="82" t="str">
        <f t="shared" si="12"/>
        <v/>
      </c>
      <c r="Q95" s="83"/>
      <c r="R95" s="84"/>
      <c r="S95" s="82" t="str">
        <f t="shared" si="13"/>
        <v>不可</v>
      </c>
      <c r="T95" s="80"/>
      <c r="U95" s="81"/>
      <c r="V95" s="82" t="str">
        <f t="shared" si="14"/>
        <v/>
      </c>
      <c r="W95" s="83"/>
      <c r="X95" s="84"/>
      <c r="Y95" s="82" t="str">
        <f t="shared" si="15"/>
        <v>不可</v>
      </c>
      <c r="Z95" s="80"/>
      <c r="AA95" s="81"/>
      <c r="AB95" s="82" t="str">
        <f t="shared" si="16"/>
        <v/>
      </c>
      <c r="AC95" s="83"/>
      <c r="AD95" s="84"/>
      <c r="AE95" s="82" t="str">
        <f t="shared" si="17"/>
        <v>不可</v>
      </c>
      <c r="AG95" s="7" t="str">
        <f t="shared" si="18"/>
        <v>不可</v>
      </c>
    </row>
    <row r="96" spans="2:33" ht="24" customHeight="1" thickBot="1">
      <c r="B96" s="118">
        <v>88</v>
      </c>
      <c r="C96" s="31"/>
      <c r="D96" s="31"/>
      <c r="E96" s="31"/>
      <c r="F96" s="85"/>
      <c r="G96" s="85"/>
      <c r="H96" s="80"/>
      <c r="I96" s="81"/>
      <c r="J96" s="82" t="str">
        <f t="shared" si="10"/>
        <v/>
      </c>
      <c r="K96" s="83"/>
      <c r="L96" s="84"/>
      <c r="M96" s="82" t="str">
        <f t="shared" si="11"/>
        <v>不可</v>
      </c>
      <c r="N96" s="80"/>
      <c r="O96" s="81"/>
      <c r="P96" s="82" t="str">
        <f t="shared" si="12"/>
        <v/>
      </c>
      <c r="Q96" s="83"/>
      <c r="R96" s="84"/>
      <c r="S96" s="82" t="str">
        <f t="shared" si="13"/>
        <v>不可</v>
      </c>
      <c r="T96" s="80"/>
      <c r="U96" s="81"/>
      <c r="V96" s="82" t="str">
        <f t="shared" si="14"/>
        <v/>
      </c>
      <c r="W96" s="83"/>
      <c r="X96" s="84"/>
      <c r="Y96" s="82" t="str">
        <f t="shared" si="15"/>
        <v>不可</v>
      </c>
      <c r="Z96" s="80"/>
      <c r="AA96" s="81"/>
      <c r="AB96" s="82" t="str">
        <f t="shared" si="16"/>
        <v/>
      </c>
      <c r="AC96" s="83"/>
      <c r="AD96" s="84"/>
      <c r="AE96" s="82" t="str">
        <f t="shared" si="17"/>
        <v>不可</v>
      </c>
      <c r="AG96" s="7" t="str">
        <f t="shared" si="18"/>
        <v>不可</v>
      </c>
    </row>
    <row r="97" spans="2:33" ht="24" customHeight="1">
      <c r="B97" s="118">
        <v>89</v>
      </c>
      <c r="C97" s="31"/>
      <c r="D97" s="31"/>
      <c r="E97" s="31"/>
      <c r="F97" s="85"/>
      <c r="G97" s="85"/>
      <c r="H97" s="80"/>
      <c r="I97" s="81"/>
      <c r="J97" s="82" t="str">
        <f t="shared" si="10"/>
        <v/>
      </c>
      <c r="K97" s="83"/>
      <c r="L97" s="84"/>
      <c r="M97" s="82" t="str">
        <f t="shared" si="11"/>
        <v>不可</v>
      </c>
      <c r="N97" s="80"/>
      <c r="O97" s="81"/>
      <c r="P97" s="82" t="str">
        <f t="shared" si="12"/>
        <v/>
      </c>
      <c r="Q97" s="83"/>
      <c r="R97" s="84"/>
      <c r="S97" s="82" t="str">
        <f t="shared" si="13"/>
        <v>不可</v>
      </c>
      <c r="T97" s="80"/>
      <c r="U97" s="81"/>
      <c r="V97" s="82" t="str">
        <f t="shared" si="14"/>
        <v/>
      </c>
      <c r="W97" s="83"/>
      <c r="X97" s="84"/>
      <c r="Y97" s="82" t="str">
        <f t="shared" si="15"/>
        <v>不可</v>
      </c>
      <c r="Z97" s="80"/>
      <c r="AA97" s="81"/>
      <c r="AB97" s="82" t="str">
        <f t="shared" si="16"/>
        <v/>
      </c>
      <c r="AC97" s="83"/>
      <c r="AD97" s="84"/>
      <c r="AE97" s="82" t="str">
        <f t="shared" si="17"/>
        <v>不可</v>
      </c>
      <c r="AG97" s="7" t="str">
        <f t="shared" si="18"/>
        <v>不可</v>
      </c>
    </row>
    <row r="98" spans="2:33" ht="24" customHeight="1"/>
    <row r="99" spans="2:33" ht="24" customHeight="1"/>
    <row r="100" spans="2:33" ht="24" customHeight="1"/>
    <row r="101" spans="2:33" ht="24" customHeight="1"/>
    <row r="102" spans="2:33" ht="24" customHeight="1"/>
    <row r="103" spans="2:33" ht="18.75" customHeight="1"/>
    <row r="104" spans="2:33" ht="18.75" customHeight="1"/>
    <row r="105" spans="2:33" ht="18.75" customHeight="1"/>
    <row r="106" spans="2:33" ht="18.75" customHeight="1"/>
    <row r="107" spans="2:33" ht="18.75" customHeight="1"/>
    <row r="108" spans="2:33" ht="18.75" customHeight="1"/>
    <row r="109" spans="2:33" ht="18.75" customHeight="1"/>
    <row r="110" spans="2:33" ht="18.75" customHeight="1"/>
    <row r="111" spans="2:33" ht="18.75" customHeight="1"/>
    <row r="112" spans="2:33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</sheetData>
  <protectedRanges>
    <protectedRange password="8093" sqref="Z2 C72:G97 H8:I97 K8:L97 N8:O97 T8:U97 AC8:AD97 Q8:R97 Z8:AA97 W8:X97" name="範囲1"/>
  </protectedRanges>
  <mergeCells count="29">
    <mergeCell ref="H3:Q3"/>
    <mergeCell ref="G4:G7"/>
    <mergeCell ref="B4:B7"/>
    <mergeCell ref="C4:C7"/>
    <mergeCell ref="D4:D7"/>
    <mergeCell ref="E4:E7"/>
    <mergeCell ref="F4:F7"/>
    <mergeCell ref="H6:J6"/>
    <mergeCell ref="K6:L6"/>
    <mergeCell ref="M6:M7"/>
    <mergeCell ref="N6:P6"/>
    <mergeCell ref="Q6:R6"/>
    <mergeCell ref="H4:AE4"/>
    <mergeCell ref="H5:M5"/>
    <mergeCell ref="N5:S5"/>
    <mergeCell ref="T5:Y5"/>
    <mergeCell ref="B1:T1"/>
    <mergeCell ref="B2:F2"/>
    <mergeCell ref="R2:V2"/>
    <mergeCell ref="W2:AD2"/>
    <mergeCell ref="G2:Q2"/>
    <mergeCell ref="Z5:AE5"/>
    <mergeCell ref="AE6:AE7"/>
    <mergeCell ref="S6:S7"/>
    <mergeCell ref="T6:V6"/>
    <mergeCell ref="W6:X6"/>
    <mergeCell ref="Y6:Y7"/>
    <mergeCell ref="Z6:AB6"/>
    <mergeCell ref="AC6:AD6"/>
  </mergeCells>
  <phoneticPr fontId="2"/>
  <conditionalFormatting sqref="M8:M97">
    <cfRule type="expression" dxfId="21" priority="7">
      <formula>M8="不可"</formula>
    </cfRule>
    <cfRule type="expression" dxfId="20" priority="8">
      <formula>M8="可"</formula>
    </cfRule>
  </conditionalFormatting>
  <conditionalFormatting sqref="AB8:AB97">
    <cfRule type="expression" dxfId="19" priority="15">
      <formula>AB8="不可"</formula>
    </cfRule>
    <cfRule type="expression" dxfId="18" priority="16">
      <formula>AB8="可"</formula>
    </cfRule>
  </conditionalFormatting>
  <conditionalFormatting sqref="J8:J97">
    <cfRule type="expression" dxfId="17" priority="43">
      <formula>J8="不可"</formula>
    </cfRule>
    <cfRule type="expression" dxfId="16" priority="44">
      <formula>J8="可"</formula>
    </cfRule>
  </conditionalFormatting>
  <conditionalFormatting sqref="P8:P97">
    <cfRule type="expression" dxfId="15" priority="23">
      <formula>P8="不可"</formula>
    </cfRule>
    <cfRule type="expression" dxfId="14" priority="24">
      <formula>P8="可"</formula>
    </cfRule>
  </conditionalFormatting>
  <conditionalFormatting sqref="V8:V97">
    <cfRule type="expression" dxfId="13" priority="19">
      <formula>V8="不可"</formula>
    </cfRule>
    <cfRule type="expression" dxfId="12" priority="20">
      <formula>V8="可"</formula>
    </cfRule>
  </conditionalFormatting>
  <conditionalFormatting sqref="AE8:AE97">
    <cfRule type="expression" dxfId="11" priority="1">
      <formula>AE8="不可"</formula>
    </cfRule>
    <cfRule type="expression" dxfId="10" priority="2">
      <formula>AE8="可"</formula>
    </cfRule>
  </conditionalFormatting>
  <conditionalFormatting sqref="S8:S97">
    <cfRule type="expression" dxfId="9" priority="5">
      <formula>S8="不可"</formula>
    </cfRule>
    <cfRule type="expression" dxfId="8" priority="6">
      <formula>S8="可"</formula>
    </cfRule>
  </conditionalFormatting>
  <conditionalFormatting sqref="Y8:Y97">
    <cfRule type="expression" dxfId="7" priority="3">
      <formula>Y8="不可"</formula>
    </cfRule>
    <cfRule type="expression" dxfId="6" priority="4">
      <formula>Y8="可"</formula>
    </cfRule>
  </conditionalFormatting>
  <dataValidations count="1">
    <dataValidation type="list" allowBlank="1" showInputMessage="1" showErrorMessage="1" sqref="U8:U97 I8:I97 AA8:AA97 O8:O97" xr:uid="{ECFD2BBD-6D20-440E-9408-44A7267720AC}">
      <formula1>$AG$1:$AG$3</formula1>
    </dataValidation>
  </dataValidations>
  <pageMargins left="0.70866141732283472" right="0.70866141732283472" top="0.74803149606299213" bottom="0.74803149606299213" header="0.31496062992125984" footer="0.31496062992125984"/>
  <pageSetup paperSize="8" scale="7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035C1-C304-4128-AB80-BE786227A044}">
  <sheetPr>
    <tabColor rgb="FFFFFF00"/>
  </sheetPr>
  <dimension ref="B1:AM111"/>
  <sheetViews>
    <sheetView showZeros="0" tabSelected="1" view="pageBreakPreview" zoomScale="70" zoomScaleNormal="100" zoomScaleSheetLayoutView="70" workbookViewId="0">
      <selection activeCell="O11" sqref="O11"/>
    </sheetView>
  </sheetViews>
  <sheetFormatPr defaultColWidth="8.125" defaultRowHeight="18.75"/>
  <cols>
    <col min="1" max="1" width="3.875" style="7" customWidth="1"/>
    <col min="2" max="2" width="4.25" style="7" bestFit="1" customWidth="1"/>
    <col min="3" max="3" width="11.375" style="62" customWidth="1"/>
    <col min="4" max="4" width="11.375" style="7" customWidth="1"/>
    <col min="5" max="5" width="4.25" style="7" bestFit="1" customWidth="1"/>
    <col min="6" max="7" width="13.5" style="63" customWidth="1"/>
    <col min="8" max="9" width="7.75" style="64" customWidth="1"/>
    <col min="10" max="10" width="7.75" style="65" customWidth="1"/>
    <col min="11" max="11" width="7.75" style="43" customWidth="1"/>
    <col min="12" max="12" width="6.875" style="66" customWidth="1"/>
    <col min="13" max="13" width="5.125" style="7" customWidth="1"/>
    <col min="14" max="16" width="7.75" style="65" customWidth="1"/>
    <col min="17" max="17" width="5.625" style="49" customWidth="1"/>
    <col min="18" max="18" width="7.75" style="43" customWidth="1"/>
    <col min="19" max="19" width="8.5" style="7" customWidth="1"/>
    <col min="20" max="20" width="5.25" style="49" customWidth="1"/>
    <col min="21" max="21" width="9.125" style="48" customWidth="1"/>
    <col min="22" max="22" width="5.25" style="49" customWidth="1"/>
    <col min="23" max="23" width="5.625" style="41" customWidth="1"/>
    <col min="24" max="24" width="4.75" style="41" customWidth="1"/>
    <col min="25" max="25" width="20.25" style="41" customWidth="1"/>
    <col min="26" max="26" width="3.75" style="7" customWidth="1"/>
    <col min="27" max="27" width="8.375" style="49" customWidth="1"/>
    <col min="28" max="28" width="3.625" style="7" customWidth="1"/>
    <col min="29" max="29" width="3.75" style="42" customWidth="1"/>
    <col min="30" max="32" width="3.125" style="7" customWidth="1"/>
    <col min="33" max="36" width="8.125" style="7"/>
    <col min="37" max="37" width="8.5" style="43" hidden="1" customWidth="1"/>
    <col min="38" max="38" width="8.5" style="7" hidden="1" customWidth="1"/>
    <col min="39" max="39" width="8.125" style="7" hidden="1" customWidth="1"/>
    <col min="40" max="16384" width="8.125" style="7"/>
  </cols>
  <sheetData>
    <row r="1" spans="2:39" ht="37.5" customHeight="1">
      <c r="B1" s="148" t="s">
        <v>63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17"/>
      <c r="AA1" s="5"/>
    </row>
    <row r="2" spans="2:39" ht="22.5" customHeight="1">
      <c r="B2" s="13"/>
      <c r="C2" s="13"/>
      <c r="D2" s="13"/>
      <c r="E2" s="13"/>
      <c r="F2" s="13"/>
      <c r="G2" s="13"/>
      <c r="H2" s="197" t="s">
        <v>64</v>
      </c>
      <c r="I2" s="197"/>
      <c r="J2" s="197"/>
      <c r="K2" s="197"/>
      <c r="L2" s="197"/>
      <c r="M2" s="197"/>
      <c r="N2" s="197"/>
      <c r="O2" s="13"/>
      <c r="P2" s="150" t="s">
        <v>65</v>
      </c>
      <c r="Q2" s="150"/>
      <c r="R2" s="150"/>
      <c r="S2" s="150"/>
      <c r="T2" s="150"/>
      <c r="U2" s="199"/>
      <c r="V2" s="199"/>
      <c r="W2" s="199"/>
      <c r="X2" s="199"/>
      <c r="Y2" s="199"/>
      <c r="Z2" s="199"/>
      <c r="AA2" s="199"/>
      <c r="AB2" s="8"/>
      <c r="AC2" s="44"/>
    </row>
    <row r="3" spans="2:39" ht="11.25" customHeight="1">
      <c r="B3" s="13"/>
      <c r="C3" s="45"/>
      <c r="D3" s="13"/>
      <c r="E3" s="13"/>
      <c r="F3" s="46"/>
      <c r="G3" s="46"/>
      <c r="H3" s="198"/>
      <c r="I3" s="198"/>
      <c r="J3" s="198"/>
      <c r="K3" s="198"/>
      <c r="L3" s="198"/>
      <c r="M3" s="198"/>
      <c r="N3" s="198"/>
      <c r="O3" s="14"/>
      <c r="P3" s="14"/>
      <c r="Q3" s="9"/>
      <c r="R3" s="47"/>
      <c r="S3" s="13"/>
      <c r="T3" s="9"/>
      <c r="AA3" s="18"/>
    </row>
    <row r="4" spans="2:39" ht="24" customHeight="1">
      <c r="B4" s="156" t="s">
        <v>39</v>
      </c>
      <c r="C4" s="200" t="s">
        <v>40</v>
      </c>
      <c r="D4" s="157" t="s">
        <v>41</v>
      </c>
      <c r="E4" s="157" t="s">
        <v>42</v>
      </c>
      <c r="F4" s="155" t="s">
        <v>43</v>
      </c>
      <c r="G4" s="155" t="s">
        <v>44</v>
      </c>
      <c r="H4" s="204" t="s">
        <v>66</v>
      </c>
      <c r="I4" s="205"/>
      <c r="J4" s="205"/>
      <c r="K4" s="205"/>
      <c r="L4" s="205"/>
      <c r="M4" s="205"/>
      <c r="N4" s="205"/>
      <c r="O4" s="205"/>
      <c r="P4" s="205"/>
      <c r="Q4" s="206"/>
      <c r="R4" s="169" t="s">
        <v>67</v>
      </c>
      <c r="S4" s="170"/>
      <c r="T4" s="171"/>
      <c r="U4" s="175" t="s">
        <v>68</v>
      </c>
      <c r="V4" s="176"/>
      <c r="W4" s="179" t="s">
        <v>69</v>
      </c>
      <c r="X4" s="180"/>
      <c r="Y4" s="181" t="s">
        <v>70</v>
      </c>
      <c r="AA4" s="184" t="s">
        <v>71</v>
      </c>
    </row>
    <row r="5" spans="2:39" ht="24" customHeight="1">
      <c r="B5" s="156"/>
      <c r="C5" s="200"/>
      <c r="D5" s="157"/>
      <c r="E5" s="157"/>
      <c r="F5" s="155"/>
      <c r="G5" s="155"/>
      <c r="H5" s="207"/>
      <c r="I5" s="208"/>
      <c r="J5" s="208"/>
      <c r="K5" s="208"/>
      <c r="L5" s="208"/>
      <c r="M5" s="208"/>
      <c r="N5" s="208"/>
      <c r="O5" s="208"/>
      <c r="P5" s="208"/>
      <c r="Q5" s="209"/>
      <c r="R5" s="172"/>
      <c r="S5" s="173"/>
      <c r="T5" s="174"/>
      <c r="U5" s="177"/>
      <c r="V5" s="178"/>
      <c r="W5" s="180"/>
      <c r="X5" s="180"/>
      <c r="Y5" s="182"/>
      <c r="AA5" s="185"/>
    </row>
    <row r="6" spans="2:39" ht="24" customHeight="1">
      <c r="B6" s="156"/>
      <c r="C6" s="200"/>
      <c r="D6" s="157"/>
      <c r="E6" s="157"/>
      <c r="F6" s="155"/>
      <c r="G6" s="155"/>
      <c r="H6" s="186" t="s">
        <v>72</v>
      </c>
      <c r="I6" s="187"/>
      <c r="J6" s="188"/>
      <c r="K6" s="189" t="s">
        <v>73</v>
      </c>
      <c r="L6" s="189"/>
      <c r="M6" s="189"/>
      <c r="N6" s="190" t="s">
        <v>74</v>
      </c>
      <c r="O6" s="191"/>
      <c r="P6" s="192"/>
      <c r="Q6" s="193" t="s">
        <v>52</v>
      </c>
      <c r="R6" s="195" t="s">
        <v>75</v>
      </c>
      <c r="S6" s="196"/>
      <c r="T6" s="210" t="s">
        <v>52</v>
      </c>
      <c r="U6" s="50" t="s">
        <v>51</v>
      </c>
      <c r="V6" s="212" t="s">
        <v>52</v>
      </c>
      <c r="W6" s="180"/>
      <c r="X6" s="180"/>
      <c r="Y6" s="182"/>
      <c r="AA6" s="185"/>
    </row>
    <row r="7" spans="2:39" ht="24" customHeight="1" thickBot="1">
      <c r="B7" s="156"/>
      <c r="C7" s="201"/>
      <c r="D7" s="202"/>
      <c r="E7" s="202"/>
      <c r="F7" s="203"/>
      <c r="G7" s="203"/>
      <c r="H7" s="121" t="s">
        <v>55</v>
      </c>
      <c r="I7" s="121" t="s">
        <v>56</v>
      </c>
      <c r="J7" s="51" t="s">
        <v>76</v>
      </c>
      <c r="K7" s="121" t="s">
        <v>53</v>
      </c>
      <c r="L7" s="52" t="s">
        <v>77</v>
      </c>
      <c r="M7" s="53" t="s">
        <v>52</v>
      </c>
      <c r="N7" s="51" t="s">
        <v>55</v>
      </c>
      <c r="O7" s="51" t="s">
        <v>56</v>
      </c>
      <c r="P7" s="51" t="s">
        <v>76</v>
      </c>
      <c r="Q7" s="194"/>
      <c r="R7" s="54" t="s">
        <v>53</v>
      </c>
      <c r="S7" s="55" t="s">
        <v>78</v>
      </c>
      <c r="T7" s="211"/>
      <c r="U7" s="56" t="s">
        <v>79</v>
      </c>
      <c r="V7" s="213"/>
      <c r="W7" s="180"/>
      <c r="X7" s="180"/>
      <c r="Y7" s="183"/>
      <c r="AA7" s="185"/>
      <c r="AK7" s="57" t="s">
        <v>80</v>
      </c>
      <c r="AL7" s="58" t="s">
        <v>81</v>
      </c>
      <c r="AM7" s="7" t="s">
        <v>82</v>
      </c>
    </row>
    <row r="8" spans="2:39" ht="24" customHeight="1" thickBot="1">
      <c r="B8" s="87" t="s">
        <v>58</v>
      </c>
      <c r="C8" s="68" t="s">
        <v>59</v>
      </c>
      <c r="D8" s="68" t="s">
        <v>60</v>
      </c>
      <c r="E8" s="68" t="s">
        <v>61</v>
      </c>
      <c r="F8" s="69">
        <v>43770</v>
      </c>
      <c r="G8" s="69">
        <v>43799</v>
      </c>
      <c r="H8" s="72">
        <v>43307</v>
      </c>
      <c r="I8" s="69">
        <v>43356</v>
      </c>
      <c r="J8" s="69">
        <v>43565</v>
      </c>
      <c r="K8" s="69">
        <v>43600</v>
      </c>
      <c r="L8" s="71">
        <v>27</v>
      </c>
      <c r="M8" s="88" t="str">
        <f>IF(AND(K8="",L8=""),"",IF(AND(L8&gt;=10,K8&gt;J8,K8&lt;F8),"可","不可"))</f>
        <v>可</v>
      </c>
      <c r="N8" s="75"/>
      <c r="O8" s="70"/>
      <c r="P8" s="76"/>
      <c r="Q8" s="74" t="str">
        <f>IF(AND(H8="",I8="",J8="",K8="",L8="",N8="",O8="",P8=""),"",IF(OR(AND(H8&lt;I8,I8&lt;J8,J8&lt;K8,M8="可"),AND(H8&lt;I8,I8&lt;J8,J8&lt;N8,N8&lt;O8,O8&lt;P8,P8&lt;F8)),"可","不可"))</f>
        <v>可</v>
      </c>
      <c r="R8" s="72">
        <v>43564</v>
      </c>
      <c r="S8" s="76" t="s">
        <v>83</v>
      </c>
      <c r="T8" s="74" t="str">
        <f>IF(AND(R8="",S8=""),"",IF(AND(F8-364&lt;=R8,R8&lt;=F8,S8="所見なし"),"可","不可"))</f>
        <v>可</v>
      </c>
      <c r="U8" s="89">
        <v>43739</v>
      </c>
      <c r="V8" s="90" t="str">
        <f>IF(OR(MONTH(G8)=4,MONTH(G8)=5,MONTH(G8)=6,MONTH(G8)=7,MONTH(G8)=8,MONTH(G8)=9,AND(MONTH(G8)=10,OR(MONTH(U8)=10,MONTH(U8)=11)),AND(MONTH(G8)=11,OR(MONTH(U8)=10,MONTH(U8)=11)),AND(MONTH(G8)=12,OR(MONTH(U8)=10,MONTH(U8)=11)),AND(MONTH(G8)=1,OR(MONTH(U8)=10,MONTH(U8)=11)),AND(MONTH(G8)=2,OR(MONTH(U8)=10,MONTH(U8)=11)),AND(MONTH(G8)=3,OR(MONTH(U8)=10,MONTH(U8)=11))),"可","不可")</f>
        <v>可</v>
      </c>
      <c r="W8" s="167" t="s">
        <v>84</v>
      </c>
      <c r="X8" s="168"/>
      <c r="Y8" s="120"/>
      <c r="Z8" s="61"/>
      <c r="AA8" s="30" t="str">
        <f>IF(AND(M8="可",Q8="可",T8="可",V8="可",'様式１ 4種ウイルス感染症'!AG8="可"),"受入れ可","受入れ不可")</f>
        <v>受入れ可</v>
      </c>
      <c r="AG8" s="7" t="s">
        <v>85</v>
      </c>
      <c r="AK8" s="57">
        <f>IF(MONTH(F8)&lt;4,DATE(YEAR(F8)-1,4,1),DATE(YEAR(F8),4,1))</f>
        <v>43556</v>
      </c>
      <c r="AL8" s="57">
        <f>IF(MONTH(F8)&gt;3,DATE(YEAR(F8)+1,3,31),DATE(YEAR(F8),3,31))</f>
        <v>43921</v>
      </c>
      <c r="AM8" s="7">
        <f>IF(F8="","",MONTH(F8))</f>
        <v>11</v>
      </c>
    </row>
    <row r="9" spans="2:39" ht="24" customHeight="1" thickBot="1">
      <c r="B9" s="59">
        <v>1</v>
      </c>
      <c r="C9" s="60">
        <f>'様式１ 4種ウイルス感染症'!C9</f>
        <v>0</v>
      </c>
      <c r="D9" s="60">
        <f>'様式１ 4種ウイルス感染症'!D9</f>
        <v>0</v>
      </c>
      <c r="E9" s="60">
        <f>'様式１ 4種ウイルス感染症'!E9</f>
        <v>0</v>
      </c>
      <c r="F9" s="86"/>
      <c r="G9" s="86"/>
      <c r="H9" s="83"/>
      <c r="I9" s="80"/>
      <c r="J9" s="80"/>
      <c r="K9" s="97"/>
      <c r="L9" s="32"/>
      <c r="M9" s="91" t="str">
        <f>IF(OR(AND(H9="",I9="",J9="",K9&lt;F9,L9&gt;=10,ISNUMBER(L9)),AND(H9&lt;I9,I9&lt;J9,J9&lt;F9,K9&lt;F9,L9&gt;=10,ISNUMBER(L9))),"可","不可")</f>
        <v>不可</v>
      </c>
      <c r="N9" s="96"/>
      <c r="O9" s="96"/>
      <c r="P9" s="96"/>
      <c r="Q9" s="93" t="str">
        <f t="shared" ref="Q9:Q73" si="0">IF(OR(M9="可",AND(H9&lt;I9,I9&lt;J9,J9&lt;N9,N9&lt;O9,O9&lt;P9,P9&lt;F9)),"可","不可")</f>
        <v>不可</v>
      </c>
      <c r="R9" s="95"/>
      <c r="S9" s="92"/>
      <c r="T9" s="93" t="str">
        <f t="shared" ref="T9:T72" si="1">IF(AND(R9="",S9=""),"",IF(AND(F9-364&lt;=R9,R9&lt;=F9,S9="所見なし"),"可","不可"))</f>
        <v/>
      </c>
      <c r="U9" s="99"/>
      <c r="V9" s="94" t="str">
        <f>IF(OR(MONTH(G9)=4,MONTH(G9)=5,MONTH(G9)=6,MONTH(G9)=7,MONTH(G9)=8,MONTH(G9)=9,AND(MONTH(G9)=10,OR(MONTH(U9)=10,MONTH(U9)=11)),AND(MONTH(G9)=11,OR(MONTH(U9)=10,MONTH(U9)=11)),AND(MONTH(G9)=12,OR(MONTH(U9)=10,MONTH(U9)=11)),AND(MONTH(G9)=1,OR(MONTH(U9)=10,MONTH(U9)=11)),AND(MONTH(G9)=2,OR(MONTH(U9)=10,MONTH(U9)=11)),AND(MONTH(G9)=3,OR(MONTH(U9)=10,MONTH(U9)=11))),"可","不可")</f>
        <v>不可</v>
      </c>
      <c r="W9" s="165"/>
      <c r="X9" s="166"/>
      <c r="Y9" s="119"/>
      <c r="Z9" s="61"/>
      <c r="AA9" s="30" t="str">
        <f>IF(AND(M9="可",Q9="可",T9="可",V9="可",'様式１ 4種ウイルス感染症'!AG9="可"),"受入れ可","受入れ不可")</f>
        <v>受入れ不可</v>
      </c>
      <c r="AG9" s="7" t="s">
        <v>86</v>
      </c>
      <c r="AK9" s="57">
        <f t="shared" ref="AK9:AK72" si="2">IF(MONTH(F9)&lt;4,DATE(YEAR(F9)-1,4,1),DATE(YEAR(F9),4,1))</f>
        <v>693688</v>
      </c>
      <c r="AL9" s="57">
        <f t="shared" ref="AL9:AL72" si="3">IF(MONTH(F9)&gt;3,DATE(YEAR(F9)+1,3,31),DATE(YEAR(F9),3,31))</f>
        <v>91</v>
      </c>
      <c r="AM9" s="7" t="str">
        <f t="shared" ref="AM9:AM72" si="4">IF(F9="","",MONTH(F9))</f>
        <v/>
      </c>
    </row>
    <row r="10" spans="2:39" ht="24" customHeight="1" thickBot="1">
      <c r="B10" s="59">
        <v>2</v>
      </c>
      <c r="C10" s="60">
        <f>'様式１ 4種ウイルス感染症'!C10</f>
        <v>0</v>
      </c>
      <c r="D10" s="60">
        <f>'様式１ 4種ウイルス感染症'!D10</f>
        <v>0</v>
      </c>
      <c r="E10" s="60">
        <f>'様式１ 4種ウイルス感染症'!E10</f>
        <v>0</v>
      </c>
      <c r="F10" s="86"/>
      <c r="G10" s="86"/>
      <c r="H10" s="96"/>
      <c r="I10" s="97"/>
      <c r="J10" s="97"/>
      <c r="K10" s="97"/>
      <c r="L10" s="32"/>
      <c r="M10" s="91" t="str">
        <f t="shared" ref="M10:M73" si="5">IF(OR(AND(H10="",I10="",J10="",K10&lt;F10,L10&gt;=10,ISNUMBER(L10)),AND(H10&lt;I10,I10&lt;J10,J10&lt;F10,K10&lt;F10,L10&gt;=10,ISNUMBER(L10))),"可","不可")</f>
        <v>不可</v>
      </c>
      <c r="N10" s="96"/>
      <c r="O10" s="97"/>
      <c r="P10" s="98"/>
      <c r="Q10" s="93" t="str">
        <f t="shared" si="0"/>
        <v>不可</v>
      </c>
      <c r="R10" s="96"/>
      <c r="S10" s="92"/>
      <c r="T10" s="93" t="str">
        <f t="shared" si="1"/>
        <v/>
      </c>
      <c r="U10" s="99"/>
      <c r="V10" s="94" t="str">
        <f t="shared" ref="V10:V73" si="6">IF(OR(MONTH(G10)=4,MONTH(G10)=5,MONTH(G10)=6,MONTH(G10)=7,MONTH(G10)=8,MONTH(G10)=9,AND(MONTH(G10)=10,OR(MONTH(U10)=10,MONTH(U10)=11)),AND(MONTH(G10)=11,OR(MONTH(U10)=10,MONTH(U10)=11)),AND(MONTH(G10)=12,OR(MONTH(U10)=10,MONTH(U10)=11)),AND(MONTH(G10)=1,OR(MONTH(U10)=10,MONTH(U10)=11)),AND(MONTH(G10)=2,OR(MONTH(U10)=10,MONTH(U10)=11)),AND(MONTH(G10)=3,OR(MONTH(U10)=10,MONTH(U10)=11))),"可","不可")</f>
        <v>不可</v>
      </c>
      <c r="W10" s="165"/>
      <c r="X10" s="166"/>
      <c r="Y10" s="119"/>
      <c r="Z10" s="61"/>
      <c r="AA10" s="30" t="str">
        <f>IF(AND(M10="可",Q10="可",T10="可",V10="可",'様式１ 4種ウイルス感染症'!AG10="可"),"受入れ可","受入れ不可")</f>
        <v>受入れ不可</v>
      </c>
      <c r="AK10" s="57">
        <f t="shared" si="2"/>
        <v>693688</v>
      </c>
      <c r="AL10" s="57">
        <f t="shared" si="3"/>
        <v>91</v>
      </c>
      <c r="AM10" s="7" t="str">
        <f t="shared" si="4"/>
        <v/>
      </c>
    </row>
    <row r="11" spans="2:39" ht="24" customHeight="1" thickBot="1">
      <c r="B11" s="59">
        <v>3</v>
      </c>
      <c r="C11" s="60">
        <f>'様式１ 4種ウイルス感染症'!C11</f>
        <v>0</v>
      </c>
      <c r="D11" s="60">
        <f>'様式１ 4種ウイルス感染症'!D11</f>
        <v>0</v>
      </c>
      <c r="E11" s="60">
        <f>'様式１ 4種ウイルス感染症'!E11</f>
        <v>0</v>
      </c>
      <c r="F11" s="86">
        <f>'様式１ 4種ウイルス感染症'!F11</f>
        <v>0</v>
      </c>
      <c r="G11" s="86">
        <f>'様式１ 4種ウイルス感染症'!G11</f>
        <v>0</v>
      </c>
      <c r="H11" s="96"/>
      <c r="I11" s="97"/>
      <c r="J11" s="97"/>
      <c r="K11" s="97"/>
      <c r="L11" s="32"/>
      <c r="M11" s="91" t="str">
        <f t="shared" si="5"/>
        <v>不可</v>
      </c>
      <c r="N11" s="96"/>
      <c r="O11" s="97"/>
      <c r="P11" s="98"/>
      <c r="Q11" s="93" t="str">
        <f t="shared" si="0"/>
        <v>不可</v>
      </c>
      <c r="R11" s="96"/>
      <c r="S11" s="92"/>
      <c r="T11" s="93" t="str">
        <f t="shared" si="1"/>
        <v/>
      </c>
      <c r="U11" s="99"/>
      <c r="V11" s="94" t="str">
        <f t="shared" si="6"/>
        <v>不可</v>
      </c>
      <c r="W11" s="165"/>
      <c r="X11" s="166"/>
      <c r="Y11" s="119"/>
      <c r="Z11" s="61"/>
      <c r="AA11" s="30" t="str">
        <f>IF(AND(M11="可",Q11="可",T11="可",V11="可",'様式１ 4種ウイルス感染症'!AG11="可"),"受入れ可","受入れ不可")</f>
        <v>受入れ不可</v>
      </c>
      <c r="AK11" s="57">
        <f t="shared" si="2"/>
        <v>693688</v>
      </c>
      <c r="AL11" s="57">
        <f t="shared" si="3"/>
        <v>91</v>
      </c>
      <c r="AM11" s="7">
        <f t="shared" si="4"/>
        <v>1</v>
      </c>
    </row>
    <row r="12" spans="2:39" ht="24" customHeight="1" thickBot="1">
      <c r="B12" s="59">
        <v>4</v>
      </c>
      <c r="C12" s="60">
        <f>'様式１ 4種ウイルス感染症'!C12</f>
        <v>0</v>
      </c>
      <c r="D12" s="60">
        <f>'様式１ 4種ウイルス感染症'!D12</f>
        <v>0</v>
      </c>
      <c r="E12" s="60">
        <f>'様式１ 4種ウイルス感染症'!E12</f>
        <v>0</v>
      </c>
      <c r="F12" s="86">
        <f>'様式１ 4種ウイルス感染症'!F12</f>
        <v>0</v>
      </c>
      <c r="G12" s="86">
        <f>'様式１ 4種ウイルス感染症'!G12</f>
        <v>0</v>
      </c>
      <c r="H12" s="96"/>
      <c r="I12" s="97"/>
      <c r="J12" s="97"/>
      <c r="K12" s="97"/>
      <c r="L12" s="32"/>
      <c r="M12" s="91" t="str">
        <f t="shared" si="5"/>
        <v>不可</v>
      </c>
      <c r="N12" s="96"/>
      <c r="O12" s="97"/>
      <c r="P12" s="98"/>
      <c r="Q12" s="93" t="str">
        <f t="shared" si="0"/>
        <v>不可</v>
      </c>
      <c r="R12" s="96"/>
      <c r="S12" s="92"/>
      <c r="T12" s="93" t="str">
        <f t="shared" si="1"/>
        <v/>
      </c>
      <c r="U12" s="99"/>
      <c r="V12" s="94" t="str">
        <f t="shared" si="6"/>
        <v>不可</v>
      </c>
      <c r="W12" s="165"/>
      <c r="X12" s="166"/>
      <c r="Y12" s="119"/>
      <c r="Z12" s="61"/>
      <c r="AA12" s="30" t="str">
        <f>IF(AND(M12="可",Q12="可",T12="可",V12="可",'様式１ 4種ウイルス感染症'!AG12="可"),"受入れ可","受入れ不可")</f>
        <v>受入れ不可</v>
      </c>
      <c r="AK12" s="57">
        <f t="shared" si="2"/>
        <v>693688</v>
      </c>
      <c r="AL12" s="57">
        <f t="shared" si="3"/>
        <v>91</v>
      </c>
      <c r="AM12" s="7">
        <f t="shared" si="4"/>
        <v>1</v>
      </c>
    </row>
    <row r="13" spans="2:39" ht="24" customHeight="1" thickBot="1">
      <c r="B13" s="59">
        <v>5</v>
      </c>
      <c r="C13" s="60">
        <f>'様式１ 4種ウイルス感染症'!C13</f>
        <v>0</v>
      </c>
      <c r="D13" s="60">
        <f>'様式１ 4種ウイルス感染症'!D13</f>
        <v>0</v>
      </c>
      <c r="E13" s="60">
        <f>'様式１ 4種ウイルス感染症'!E13</f>
        <v>0</v>
      </c>
      <c r="F13" s="86">
        <f>'様式１ 4種ウイルス感染症'!F13</f>
        <v>0</v>
      </c>
      <c r="G13" s="86">
        <f>'様式１ 4種ウイルス感染症'!G13</f>
        <v>0</v>
      </c>
      <c r="H13" s="96"/>
      <c r="I13" s="97"/>
      <c r="J13" s="97"/>
      <c r="K13" s="97"/>
      <c r="L13" s="32"/>
      <c r="M13" s="91" t="str">
        <f t="shared" si="5"/>
        <v>不可</v>
      </c>
      <c r="N13" s="96"/>
      <c r="O13" s="97"/>
      <c r="P13" s="98"/>
      <c r="Q13" s="93" t="str">
        <f t="shared" si="0"/>
        <v>不可</v>
      </c>
      <c r="R13" s="96"/>
      <c r="S13" s="92"/>
      <c r="T13" s="93" t="str">
        <f t="shared" si="1"/>
        <v/>
      </c>
      <c r="U13" s="99"/>
      <c r="V13" s="94" t="str">
        <f t="shared" si="6"/>
        <v>不可</v>
      </c>
      <c r="W13" s="165"/>
      <c r="X13" s="166"/>
      <c r="Y13" s="119"/>
      <c r="Z13" s="61"/>
      <c r="AA13" s="30" t="str">
        <f>IF(AND(M13="可",Q13="可",T13="可",V13="可",'様式１ 4種ウイルス感染症'!AG13="可"),"受入れ可","受入れ不可")</f>
        <v>受入れ不可</v>
      </c>
      <c r="AK13" s="57">
        <f t="shared" si="2"/>
        <v>693688</v>
      </c>
      <c r="AL13" s="57">
        <f t="shared" si="3"/>
        <v>91</v>
      </c>
      <c r="AM13" s="7">
        <f t="shared" si="4"/>
        <v>1</v>
      </c>
    </row>
    <row r="14" spans="2:39" ht="24" customHeight="1" thickBot="1">
      <c r="B14" s="59">
        <v>6</v>
      </c>
      <c r="C14" s="60">
        <f>'様式１ 4種ウイルス感染症'!C14</f>
        <v>0</v>
      </c>
      <c r="D14" s="60">
        <f>'様式１ 4種ウイルス感染症'!D14</f>
        <v>0</v>
      </c>
      <c r="E14" s="60">
        <f>'様式１ 4種ウイルス感染症'!E14</f>
        <v>0</v>
      </c>
      <c r="F14" s="86">
        <f>'様式１ 4種ウイルス感染症'!F14</f>
        <v>0</v>
      </c>
      <c r="G14" s="86">
        <f>'様式１ 4種ウイルス感染症'!G14</f>
        <v>0</v>
      </c>
      <c r="H14" s="96"/>
      <c r="I14" s="97"/>
      <c r="J14" s="97"/>
      <c r="K14" s="97"/>
      <c r="L14" s="32"/>
      <c r="M14" s="91" t="str">
        <f t="shared" si="5"/>
        <v>不可</v>
      </c>
      <c r="N14" s="96"/>
      <c r="O14" s="97"/>
      <c r="P14" s="98"/>
      <c r="Q14" s="93" t="str">
        <f t="shared" si="0"/>
        <v>不可</v>
      </c>
      <c r="R14" s="96"/>
      <c r="S14" s="92"/>
      <c r="T14" s="93" t="str">
        <f t="shared" si="1"/>
        <v/>
      </c>
      <c r="U14" s="99"/>
      <c r="V14" s="94" t="str">
        <f t="shared" si="6"/>
        <v>不可</v>
      </c>
      <c r="W14" s="165"/>
      <c r="X14" s="166"/>
      <c r="Y14" s="119"/>
      <c r="Z14" s="61"/>
      <c r="AA14" s="30" t="str">
        <f>IF(AND(M14="可",Q14="可",T14="可",V14="可",'様式１ 4種ウイルス感染症'!AG14="可"),"受入れ可","受入れ不可")</f>
        <v>受入れ不可</v>
      </c>
      <c r="AK14" s="57">
        <f t="shared" si="2"/>
        <v>693688</v>
      </c>
      <c r="AL14" s="57">
        <f t="shared" si="3"/>
        <v>91</v>
      </c>
      <c r="AM14" s="7">
        <f t="shared" si="4"/>
        <v>1</v>
      </c>
    </row>
    <row r="15" spans="2:39" ht="24" customHeight="1" thickBot="1">
      <c r="B15" s="59">
        <v>7</v>
      </c>
      <c r="C15" s="60">
        <f>'様式１ 4種ウイルス感染症'!C15</f>
        <v>0</v>
      </c>
      <c r="D15" s="60">
        <f>'様式１ 4種ウイルス感染症'!D15</f>
        <v>0</v>
      </c>
      <c r="E15" s="60">
        <f>'様式１ 4種ウイルス感染症'!E15</f>
        <v>0</v>
      </c>
      <c r="F15" s="86">
        <f>'様式１ 4種ウイルス感染症'!F15</f>
        <v>0</v>
      </c>
      <c r="G15" s="86">
        <f>'様式１ 4種ウイルス感染症'!G15</f>
        <v>0</v>
      </c>
      <c r="H15" s="96"/>
      <c r="I15" s="97"/>
      <c r="J15" s="97"/>
      <c r="K15" s="97"/>
      <c r="L15" s="32"/>
      <c r="M15" s="91" t="str">
        <f t="shared" si="5"/>
        <v>不可</v>
      </c>
      <c r="N15" s="96"/>
      <c r="O15" s="97"/>
      <c r="P15" s="98"/>
      <c r="Q15" s="93" t="str">
        <f t="shared" si="0"/>
        <v>不可</v>
      </c>
      <c r="R15" s="96"/>
      <c r="S15" s="92"/>
      <c r="T15" s="93" t="str">
        <f t="shared" si="1"/>
        <v/>
      </c>
      <c r="U15" s="99"/>
      <c r="V15" s="94" t="str">
        <f t="shared" si="6"/>
        <v>不可</v>
      </c>
      <c r="W15" s="165"/>
      <c r="X15" s="166"/>
      <c r="Y15" s="119"/>
      <c r="Z15" s="61"/>
      <c r="AA15" s="30" t="str">
        <f>IF(AND(M15="可",Q15="可",T15="可",V15="可",'様式１ 4種ウイルス感染症'!AG15="可"),"受入れ可","受入れ不可")</f>
        <v>受入れ不可</v>
      </c>
      <c r="AK15" s="57">
        <f t="shared" si="2"/>
        <v>693688</v>
      </c>
      <c r="AL15" s="57">
        <f t="shared" si="3"/>
        <v>91</v>
      </c>
      <c r="AM15" s="7">
        <f t="shared" si="4"/>
        <v>1</v>
      </c>
    </row>
    <row r="16" spans="2:39" ht="24" customHeight="1" thickBot="1">
      <c r="B16" s="59">
        <v>8</v>
      </c>
      <c r="C16" s="60">
        <f>'様式１ 4種ウイルス感染症'!C16</f>
        <v>0</v>
      </c>
      <c r="D16" s="60">
        <f>'様式１ 4種ウイルス感染症'!D16</f>
        <v>0</v>
      </c>
      <c r="E16" s="60">
        <f>'様式１ 4種ウイルス感染症'!E16</f>
        <v>0</v>
      </c>
      <c r="F16" s="86">
        <f>'様式１ 4種ウイルス感染症'!F16</f>
        <v>0</v>
      </c>
      <c r="G16" s="86">
        <f>'様式１ 4種ウイルス感染症'!G16</f>
        <v>0</v>
      </c>
      <c r="H16" s="96"/>
      <c r="I16" s="97"/>
      <c r="J16" s="97"/>
      <c r="K16" s="97"/>
      <c r="L16" s="32"/>
      <c r="M16" s="91" t="str">
        <f t="shared" si="5"/>
        <v>不可</v>
      </c>
      <c r="N16" s="96"/>
      <c r="O16" s="97"/>
      <c r="P16" s="98"/>
      <c r="Q16" s="93" t="str">
        <f t="shared" si="0"/>
        <v>不可</v>
      </c>
      <c r="R16" s="96"/>
      <c r="S16" s="92"/>
      <c r="T16" s="93" t="str">
        <f t="shared" si="1"/>
        <v/>
      </c>
      <c r="U16" s="99"/>
      <c r="V16" s="94" t="str">
        <f t="shared" si="6"/>
        <v>不可</v>
      </c>
      <c r="W16" s="165"/>
      <c r="X16" s="166"/>
      <c r="Y16" s="119"/>
      <c r="Z16" s="61"/>
      <c r="AA16" s="30" t="str">
        <f>IF(AND(M16="可",Q16="可",T16="可",V16="可",'様式１ 4種ウイルス感染症'!AG16="可"),"受入れ可","受入れ不可")</f>
        <v>受入れ不可</v>
      </c>
      <c r="AK16" s="57">
        <f t="shared" si="2"/>
        <v>693688</v>
      </c>
      <c r="AL16" s="57">
        <f t="shared" si="3"/>
        <v>91</v>
      </c>
      <c r="AM16" s="7">
        <f t="shared" si="4"/>
        <v>1</v>
      </c>
    </row>
    <row r="17" spans="2:39" ht="24" customHeight="1" thickBot="1">
      <c r="B17" s="59">
        <v>9</v>
      </c>
      <c r="C17" s="60">
        <f>'様式１ 4種ウイルス感染症'!C17</f>
        <v>0</v>
      </c>
      <c r="D17" s="60">
        <f>'様式１ 4種ウイルス感染症'!D17</f>
        <v>0</v>
      </c>
      <c r="E17" s="60">
        <f>'様式１ 4種ウイルス感染症'!E17</f>
        <v>0</v>
      </c>
      <c r="F17" s="86">
        <f>'様式１ 4種ウイルス感染症'!F17</f>
        <v>0</v>
      </c>
      <c r="G17" s="86">
        <f>'様式１ 4種ウイルス感染症'!G17</f>
        <v>0</v>
      </c>
      <c r="H17" s="96"/>
      <c r="I17" s="97"/>
      <c r="J17" s="97"/>
      <c r="K17" s="97"/>
      <c r="L17" s="32"/>
      <c r="M17" s="91" t="str">
        <f t="shared" si="5"/>
        <v>不可</v>
      </c>
      <c r="N17" s="96"/>
      <c r="O17" s="97"/>
      <c r="P17" s="98"/>
      <c r="Q17" s="93" t="str">
        <f t="shared" si="0"/>
        <v>不可</v>
      </c>
      <c r="R17" s="96"/>
      <c r="S17" s="92"/>
      <c r="T17" s="93" t="str">
        <f t="shared" si="1"/>
        <v/>
      </c>
      <c r="U17" s="99"/>
      <c r="V17" s="94" t="str">
        <f t="shared" si="6"/>
        <v>不可</v>
      </c>
      <c r="W17" s="165"/>
      <c r="X17" s="166"/>
      <c r="Y17" s="119"/>
      <c r="Z17" s="61"/>
      <c r="AA17" s="30" t="str">
        <f>IF(AND(M17="可",Q17="可",T17="可",V17="可",'様式１ 4種ウイルス感染症'!AG17="可"),"受入れ可","受入れ不可")</f>
        <v>受入れ不可</v>
      </c>
      <c r="AK17" s="57">
        <f t="shared" si="2"/>
        <v>693688</v>
      </c>
      <c r="AL17" s="57">
        <f t="shared" si="3"/>
        <v>91</v>
      </c>
      <c r="AM17" s="7">
        <f t="shared" si="4"/>
        <v>1</v>
      </c>
    </row>
    <row r="18" spans="2:39" ht="24" customHeight="1" thickBot="1">
      <c r="B18" s="59">
        <v>10</v>
      </c>
      <c r="C18" s="60">
        <f>'様式１ 4種ウイルス感染症'!C18</f>
        <v>0</v>
      </c>
      <c r="D18" s="60">
        <f>'様式１ 4種ウイルス感染症'!D18</f>
        <v>0</v>
      </c>
      <c r="E18" s="60">
        <f>'様式１ 4種ウイルス感染症'!E18</f>
        <v>0</v>
      </c>
      <c r="F18" s="86">
        <f>'様式１ 4種ウイルス感染症'!F18</f>
        <v>0</v>
      </c>
      <c r="G18" s="86">
        <f>'様式１ 4種ウイルス感染症'!G18</f>
        <v>0</v>
      </c>
      <c r="H18" s="96"/>
      <c r="I18" s="97"/>
      <c r="J18" s="97"/>
      <c r="K18" s="97"/>
      <c r="L18" s="32"/>
      <c r="M18" s="91" t="str">
        <f t="shared" si="5"/>
        <v>不可</v>
      </c>
      <c r="N18" s="96"/>
      <c r="O18" s="97"/>
      <c r="P18" s="98"/>
      <c r="Q18" s="93" t="str">
        <f t="shared" si="0"/>
        <v>不可</v>
      </c>
      <c r="R18" s="96"/>
      <c r="S18" s="92"/>
      <c r="T18" s="93" t="str">
        <f t="shared" si="1"/>
        <v/>
      </c>
      <c r="U18" s="99"/>
      <c r="V18" s="94" t="str">
        <f t="shared" si="6"/>
        <v>不可</v>
      </c>
      <c r="W18" s="165"/>
      <c r="X18" s="166"/>
      <c r="Y18" s="119"/>
      <c r="Z18" s="61"/>
      <c r="AA18" s="30" t="str">
        <f>IF(AND(M18="可",Q18="可",T18="可",V18="可",'様式１ 4種ウイルス感染症'!AG18="可"),"受入れ可","受入れ不可")</f>
        <v>受入れ不可</v>
      </c>
      <c r="AK18" s="57">
        <f t="shared" si="2"/>
        <v>693688</v>
      </c>
      <c r="AL18" s="57">
        <f t="shared" si="3"/>
        <v>91</v>
      </c>
      <c r="AM18" s="7">
        <f t="shared" si="4"/>
        <v>1</v>
      </c>
    </row>
    <row r="19" spans="2:39" ht="24" customHeight="1" thickBot="1">
      <c r="B19" s="59">
        <v>11</v>
      </c>
      <c r="C19" s="60">
        <f>'様式１ 4種ウイルス感染症'!C19</f>
        <v>0</v>
      </c>
      <c r="D19" s="60">
        <f>'様式１ 4種ウイルス感染症'!D19</f>
        <v>0</v>
      </c>
      <c r="E19" s="60">
        <f>'様式１ 4種ウイルス感染症'!E19</f>
        <v>0</v>
      </c>
      <c r="F19" s="86">
        <f>'様式１ 4種ウイルス感染症'!F19</f>
        <v>0</v>
      </c>
      <c r="G19" s="86">
        <f>'様式１ 4種ウイルス感染症'!G19</f>
        <v>0</v>
      </c>
      <c r="H19" s="96"/>
      <c r="I19" s="97"/>
      <c r="J19" s="97"/>
      <c r="K19" s="97"/>
      <c r="L19" s="32"/>
      <c r="M19" s="91" t="str">
        <f t="shared" si="5"/>
        <v>不可</v>
      </c>
      <c r="N19" s="96"/>
      <c r="O19" s="97"/>
      <c r="P19" s="98"/>
      <c r="Q19" s="93" t="str">
        <f t="shared" si="0"/>
        <v>不可</v>
      </c>
      <c r="R19" s="96"/>
      <c r="S19" s="92"/>
      <c r="T19" s="93" t="str">
        <f t="shared" si="1"/>
        <v/>
      </c>
      <c r="U19" s="99"/>
      <c r="V19" s="94" t="str">
        <f t="shared" si="6"/>
        <v>不可</v>
      </c>
      <c r="W19" s="165"/>
      <c r="X19" s="166"/>
      <c r="Y19" s="119"/>
      <c r="Z19" s="61"/>
      <c r="AA19" s="30" t="str">
        <f>IF(AND(M19="可",Q19="可",T19="可",V19="可",'様式１ 4種ウイルス感染症'!AG19="可"),"受入れ可","受入れ不可")</f>
        <v>受入れ不可</v>
      </c>
      <c r="AK19" s="57">
        <f t="shared" si="2"/>
        <v>693688</v>
      </c>
      <c r="AL19" s="57">
        <f t="shared" si="3"/>
        <v>91</v>
      </c>
      <c r="AM19" s="7">
        <f t="shared" si="4"/>
        <v>1</v>
      </c>
    </row>
    <row r="20" spans="2:39" ht="24" customHeight="1" thickBot="1">
      <c r="B20" s="59">
        <v>12</v>
      </c>
      <c r="C20" s="60">
        <f>'様式１ 4種ウイルス感染症'!C20</f>
        <v>0</v>
      </c>
      <c r="D20" s="60">
        <f>'様式１ 4種ウイルス感染症'!D20</f>
        <v>0</v>
      </c>
      <c r="E20" s="60">
        <f>'様式１ 4種ウイルス感染症'!E20</f>
        <v>0</v>
      </c>
      <c r="F20" s="86">
        <f>'様式１ 4種ウイルス感染症'!F20</f>
        <v>0</v>
      </c>
      <c r="G20" s="86">
        <f>'様式１ 4種ウイルス感染症'!G20</f>
        <v>0</v>
      </c>
      <c r="H20" s="96"/>
      <c r="I20" s="97"/>
      <c r="J20" s="97"/>
      <c r="K20" s="97"/>
      <c r="L20" s="32"/>
      <c r="M20" s="91" t="str">
        <f t="shared" si="5"/>
        <v>不可</v>
      </c>
      <c r="N20" s="96"/>
      <c r="O20" s="97"/>
      <c r="P20" s="98"/>
      <c r="Q20" s="93" t="str">
        <f t="shared" si="0"/>
        <v>不可</v>
      </c>
      <c r="R20" s="96"/>
      <c r="S20" s="92"/>
      <c r="T20" s="93" t="str">
        <f t="shared" si="1"/>
        <v/>
      </c>
      <c r="U20" s="99"/>
      <c r="V20" s="94" t="str">
        <f t="shared" si="6"/>
        <v>不可</v>
      </c>
      <c r="W20" s="165"/>
      <c r="X20" s="166"/>
      <c r="Y20" s="119"/>
      <c r="Z20" s="61"/>
      <c r="AA20" s="30" t="str">
        <f>IF(AND(M20="可",Q20="可",T20="可",V20="可",'様式１ 4種ウイルス感染症'!AG20="可"),"受入れ可","受入れ不可")</f>
        <v>受入れ不可</v>
      </c>
      <c r="AK20" s="57">
        <f t="shared" si="2"/>
        <v>693688</v>
      </c>
      <c r="AL20" s="57">
        <f t="shared" si="3"/>
        <v>91</v>
      </c>
      <c r="AM20" s="7">
        <f t="shared" si="4"/>
        <v>1</v>
      </c>
    </row>
    <row r="21" spans="2:39" ht="24" customHeight="1" thickBot="1">
      <c r="B21" s="59">
        <v>13</v>
      </c>
      <c r="C21" s="60">
        <f>'様式１ 4種ウイルス感染症'!C21</f>
        <v>0</v>
      </c>
      <c r="D21" s="60">
        <f>'様式１ 4種ウイルス感染症'!D21</f>
        <v>0</v>
      </c>
      <c r="E21" s="60">
        <f>'様式１ 4種ウイルス感染症'!E21</f>
        <v>0</v>
      </c>
      <c r="F21" s="86">
        <f>'様式１ 4種ウイルス感染症'!F21</f>
        <v>0</v>
      </c>
      <c r="G21" s="86">
        <f>'様式１ 4種ウイルス感染症'!G21</f>
        <v>0</v>
      </c>
      <c r="H21" s="96"/>
      <c r="I21" s="97"/>
      <c r="J21" s="97"/>
      <c r="K21" s="97"/>
      <c r="L21" s="32"/>
      <c r="M21" s="91" t="str">
        <f t="shared" si="5"/>
        <v>不可</v>
      </c>
      <c r="N21" s="96"/>
      <c r="O21" s="97"/>
      <c r="P21" s="98"/>
      <c r="Q21" s="93" t="str">
        <f t="shared" si="0"/>
        <v>不可</v>
      </c>
      <c r="R21" s="96"/>
      <c r="S21" s="92"/>
      <c r="T21" s="93" t="str">
        <f t="shared" si="1"/>
        <v/>
      </c>
      <c r="U21" s="99"/>
      <c r="V21" s="94" t="str">
        <f t="shared" si="6"/>
        <v>不可</v>
      </c>
      <c r="W21" s="165"/>
      <c r="X21" s="166"/>
      <c r="Y21" s="119"/>
      <c r="Z21" s="61"/>
      <c r="AA21" s="30" t="str">
        <f>IF(AND(M21="可",Q21="可",T21="可",V21="可",'様式１ 4種ウイルス感染症'!AG21="可"),"受入れ可","受入れ不可")</f>
        <v>受入れ不可</v>
      </c>
      <c r="AK21" s="57">
        <f t="shared" si="2"/>
        <v>693688</v>
      </c>
      <c r="AL21" s="57">
        <f t="shared" si="3"/>
        <v>91</v>
      </c>
      <c r="AM21" s="7">
        <f t="shared" si="4"/>
        <v>1</v>
      </c>
    </row>
    <row r="22" spans="2:39" ht="24" customHeight="1" thickBot="1">
      <c r="B22" s="59">
        <v>14</v>
      </c>
      <c r="C22" s="60">
        <f>'様式１ 4種ウイルス感染症'!C22</f>
        <v>0</v>
      </c>
      <c r="D22" s="60">
        <f>'様式１ 4種ウイルス感染症'!D22</f>
        <v>0</v>
      </c>
      <c r="E22" s="60">
        <f>'様式１ 4種ウイルス感染症'!E22</f>
        <v>0</v>
      </c>
      <c r="F22" s="86">
        <f>'様式１ 4種ウイルス感染症'!F22</f>
        <v>0</v>
      </c>
      <c r="G22" s="86">
        <f>'様式１ 4種ウイルス感染症'!G22</f>
        <v>0</v>
      </c>
      <c r="H22" s="96"/>
      <c r="I22" s="97"/>
      <c r="J22" s="97"/>
      <c r="K22" s="97"/>
      <c r="L22" s="32"/>
      <c r="M22" s="91" t="str">
        <f t="shared" si="5"/>
        <v>不可</v>
      </c>
      <c r="N22" s="96"/>
      <c r="O22" s="97"/>
      <c r="P22" s="98"/>
      <c r="Q22" s="93" t="str">
        <f t="shared" si="0"/>
        <v>不可</v>
      </c>
      <c r="R22" s="96"/>
      <c r="S22" s="92"/>
      <c r="T22" s="93" t="str">
        <f t="shared" si="1"/>
        <v/>
      </c>
      <c r="U22" s="99"/>
      <c r="V22" s="94" t="str">
        <f t="shared" si="6"/>
        <v>不可</v>
      </c>
      <c r="W22" s="165"/>
      <c r="X22" s="166"/>
      <c r="Y22" s="119"/>
      <c r="Z22" s="61"/>
      <c r="AA22" s="30" t="str">
        <f>IF(AND(M22="可",Q22="可",T22="可",V22="可",'様式１ 4種ウイルス感染症'!AG22="可"),"受入れ可","受入れ不可")</f>
        <v>受入れ不可</v>
      </c>
      <c r="AK22" s="57">
        <f t="shared" si="2"/>
        <v>693688</v>
      </c>
      <c r="AL22" s="57">
        <f t="shared" si="3"/>
        <v>91</v>
      </c>
      <c r="AM22" s="7">
        <f t="shared" si="4"/>
        <v>1</v>
      </c>
    </row>
    <row r="23" spans="2:39" ht="24" customHeight="1" thickBot="1">
      <c r="B23" s="59">
        <v>15</v>
      </c>
      <c r="C23" s="60">
        <f>'様式１ 4種ウイルス感染症'!C23</f>
        <v>0</v>
      </c>
      <c r="D23" s="60">
        <f>'様式１ 4種ウイルス感染症'!D23</f>
        <v>0</v>
      </c>
      <c r="E23" s="60">
        <f>'様式１ 4種ウイルス感染症'!E23</f>
        <v>0</v>
      </c>
      <c r="F23" s="86">
        <f>'様式１ 4種ウイルス感染症'!F23</f>
        <v>0</v>
      </c>
      <c r="G23" s="86">
        <f>'様式１ 4種ウイルス感染症'!G23</f>
        <v>0</v>
      </c>
      <c r="H23" s="96"/>
      <c r="I23" s="97"/>
      <c r="J23" s="97"/>
      <c r="K23" s="97"/>
      <c r="L23" s="32"/>
      <c r="M23" s="91" t="str">
        <f t="shared" si="5"/>
        <v>不可</v>
      </c>
      <c r="N23" s="96"/>
      <c r="O23" s="97"/>
      <c r="P23" s="98"/>
      <c r="Q23" s="93" t="str">
        <f t="shared" si="0"/>
        <v>不可</v>
      </c>
      <c r="R23" s="96"/>
      <c r="S23" s="92"/>
      <c r="T23" s="93" t="str">
        <f t="shared" si="1"/>
        <v/>
      </c>
      <c r="U23" s="99"/>
      <c r="V23" s="94" t="str">
        <f t="shared" si="6"/>
        <v>不可</v>
      </c>
      <c r="W23" s="165"/>
      <c r="X23" s="166"/>
      <c r="Y23" s="119"/>
      <c r="Z23" s="61"/>
      <c r="AA23" s="30" t="str">
        <f>IF(AND(M23="可",Q23="可",T23="可",V23="可",'様式１ 4種ウイルス感染症'!AG23="可"),"受入れ可","受入れ不可")</f>
        <v>受入れ不可</v>
      </c>
      <c r="AK23" s="57">
        <f t="shared" si="2"/>
        <v>693688</v>
      </c>
      <c r="AL23" s="57">
        <f t="shared" si="3"/>
        <v>91</v>
      </c>
      <c r="AM23" s="7">
        <f t="shared" si="4"/>
        <v>1</v>
      </c>
    </row>
    <row r="24" spans="2:39" ht="24" customHeight="1" thickBot="1">
      <c r="B24" s="59">
        <v>16</v>
      </c>
      <c r="C24" s="60">
        <f>'様式１ 4種ウイルス感染症'!C24</f>
        <v>0</v>
      </c>
      <c r="D24" s="60">
        <f>'様式１ 4種ウイルス感染症'!D24</f>
        <v>0</v>
      </c>
      <c r="E24" s="60">
        <f>'様式１ 4種ウイルス感染症'!E24</f>
        <v>0</v>
      </c>
      <c r="F24" s="86">
        <f>'様式１ 4種ウイルス感染症'!F24</f>
        <v>0</v>
      </c>
      <c r="G24" s="86">
        <f>'様式１ 4種ウイルス感染症'!G24</f>
        <v>0</v>
      </c>
      <c r="H24" s="96"/>
      <c r="I24" s="97"/>
      <c r="J24" s="97"/>
      <c r="K24" s="97"/>
      <c r="L24" s="32"/>
      <c r="M24" s="91" t="str">
        <f t="shared" si="5"/>
        <v>不可</v>
      </c>
      <c r="N24" s="96"/>
      <c r="O24" s="97"/>
      <c r="P24" s="98"/>
      <c r="Q24" s="93" t="str">
        <f t="shared" si="0"/>
        <v>不可</v>
      </c>
      <c r="R24" s="96"/>
      <c r="S24" s="92"/>
      <c r="T24" s="93" t="str">
        <f t="shared" si="1"/>
        <v/>
      </c>
      <c r="U24" s="99"/>
      <c r="V24" s="94" t="str">
        <f t="shared" si="6"/>
        <v>不可</v>
      </c>
      <c r="W24" s="165"/>
      <c r="X24" s="166"/>
      <c r="Y24" s="119"/>
      <c r="Z24" s="61"/>
      <c r="AA24" s="30" t="str">
        <f>IF(AND(M24="可",Q24="可",T24="可",V24="可",'様式１ 4種ウイルス感染症'!AG24="可"),"受入れ可","受入れ不可")</f>
        <v>受入れ不可</v>
      </c>
      <c r="AK24" s="57">
        <f t="shared" si="2"/>
        <v>693688</v>
      </c>
      <c r="AL24" s="57">
        <f t="shared" si="3"/>
        <v>91</v>
      </c>
      <c r="AM24" s="7">
        <f t="shared" si="4"/>
        <v>1</v>
      </c>
    </row>
    <row r="25" spans="2:39" ht="24" customHeight="1" thickBot="1">
      <c r="B25" s="59">
        <v>17</v>
      </c>
      <c r="C25" s="60">
        <f>'様式１ 4種ウイルス感染症'!C25</f>
        <v>0</v>
      </c>
      <c r="D25" s="60">
        <f>'様式１ 4種ウイルス感染症'!D25</f>
        <v>0</v>
      </c>
      <c r="E25" s="60">
        <f>'様式１ 4種ウイルス感染症'!E25</f>
        <v>0</v>
      </c>
      <c r="F25" s="86">
        <f>'様式１ 4種ウイルス感染症'!F25</f>
        <v>0</v>
      </c>
      <c r="G25" s="86">
        <f>'様式１ 4種ウイルス感染症'!G25</f>
        <v>0</v>
      </c>
      <c r="H25" s="96"/>
      <c r="I25" s="97"/>
      <c r="J25" s="97"/>
      <c r="K25" s="97"/>
      <c r="L25" s="32"/>
      <c r="M25" s="91" t="str">
        <f t="shared" si="5"/>
        <v>不可</v>
      </c>
      <c r="N25" s="96"/>
      <c r="O25" s="97"/>
      <c r="P25" s="98"/>
      <c r="Q25" s="93" t="str">
        <f t="shared" si="0"/>
        <v>不可</v>
      </c>
      <c r="R25" s="96"/>
      <c r="S25" s="92"/>
      <c r="T25" s="93" t="str">
        <f t="shared" si="1"/>
        <v/>
      </c>
      <c r="U25" s="99"/>
      <c r="V25" s="94" t="str">
        <f t="shared" si="6"/>
        <v>不可</v>
      </c>
      <c r="W25" s="165"/>
      <c r="X25" s="166"/>
      <c r="Y25" s="119"/>
      <c r="Z25" s="61"/>
      <c r="AA25" s="30" t="str">
        <f>IF(AND(M25="可",Q25="可",T25="可",V25="可",'様式１ 4種ウイルス感染症'!AG25="可"),"受入れ可","受入れ不可")</f>
        <v>受入れ不可</v>
      </c>
      <c r="AK25" s="57">
        <f t="shared" si="2"/>
        <v>693688</v>
      </c>
      <c r="AL25" s="57">
        <f t="shared" si="3"/>
        <v>91</v>
      </c>
      <c r="AM25" s="7">
        <f t="shared" si="4"/>
        <v>1</v>
      </c>
    </row>
    <row r="26" spans="2:39" ht="24" customHeight="1" thickBot="1">
      <c r="B26" s="59">
        <v>18</v>
      </c>
      <c r="C26" s="60">
        <f>'様式１ 4種ウイルス感染症'!C26</f>
        <v>0</v>
      </c>
      <c r="D26" s="60">
        <f>'様式１ 4種ウイルス感染症'!D26</f>
        <v>0</v>
      </c>
      <c r="E26" s="60">
        <f>'様式１ 4種ウイルス感染症'!E26</f>
        <v>0</v>
      </c>
      <c r="F26" s="86">
        <f>'様式１ 4種ウイルス感染症'!F26</f>
        <v>0</v>
      </c>
      <c r="G26" s="86">
        <f>'様式１ 4種ウイルス感染症'!G26</f>
        <v>0</v>
      </c>
      <c r="H26" s="96"/>
      <c r="I26" s="97"/>
      <c r="J26" s="97"/>
      <c r="K26" s="97"/>
      <c r="L26" s="32"/>
      <c r="M26" s="91" t="str">
        <f t="shared" si="5"/>
        <v>不可</v>
      </c>
      <c r="N26" s="96"/>
      <c r="O26" s="97"/>
      <c r="P26" s="98"/>
      <c r="Q26" s="93" t="str">
        <f t="shared" si="0"/>
        <v>不可</v>
      </c>
      <c r="R26" s="96"/>
      <c r="S26" s="92"/>
      <c r="T26" s="93" t="str">
        <f t="shared" si="1"/>
        <v/>
      </c>
      <c r="U26" s="99"/>
      <c r="V26" s="94" t="str">
        <f t="shared" si="6"/>
        <v>不可</v>
      </c>
      <c r="W26" s="165"/>
      <c r="X26" s="166"/>
      <c r="Y26" s="119"/>
      <c r="Z26" s="61"/>
      <c r="AA26" s="30" t="str">
        <f>IF(AND(M26="可",Q26="可",T26="可",V26="可",'様式１ 4種ウイルス感染症'!AG26="可"),"受入れ可","受入れ不可")</f>
        <v>受入れ不可</v>
      </c>
      <c r="AK26" s="57">
        <f t="shared" si="2"/>
        <v>693688</v>
      </c>
      <c r="AL26" s="57">
        <f t="shared" si="3"/>
        <v>91</v>
      </c>
      <c r="AM26" s="7">
        <f t="shared" si="4"/>
        <v>1</v>
      </c>
    </row>
    <row r="27" spans="2:39" ht="24" customHeight="1" thickBot="1">
      <c r="B27" s="59">
        <v>19</v>
      </c>
      <c r="C27" s="60">
        <f>'様式１ 4種ウイルス感染症'!C27</f>
        <v>0</v>
      </c>
      <c r="D27" s="60">
        <f>'様式１ 4種ウイルス感染症'!D27</f>
        <v>0</v>
      </c>
      <c r="E27" s="60">
        <f>'様式１ 4種ウイルス感染症'!E27</f>
        <v>0</v>
      </c>
      <c r="F27" s="86">
        <f>'様式１ 4種ウイルス感染症'!F27</f>
        <v>0</v>
      </c>
      <c r="G27" s="86">
        <f>'様式１ 4種ウイルス感染症'!G27</f>
        <v>0</v>
      </c>
      <c r="H27" s="96"/>
      <c r="I27" s="97"/>
      <c r="J27" s="97"/>
      <c r="K27" s="97"/>
      <c r="L27" s="32"/>
      <c r="M27" s="91" t="str">
        <f t="shared" si="5"/>
        <v>不可</v>
      </c>
      <c r="N27" s="96"/>
      <c r="O27" s="97"/>
      <c r="P27" s="98"/>
      <c r="Q27" s="93" t="str">
        <f t="shared" si="0"/>
        <v>不可</v>
      </c>
      <c r="R27" s="96"/>
      <c r="S27" s="92"/>
      <c r="T27" s="93" t="str">
        <f t="shared" si="1"/>
        <v/>
      </c>
      <c r="U27" s="99"/>
      <c r="V27" s="94" t="str">
        <f t="shared" si="6"/>
        <v>不可</v>
      </c>
      <c r="W27" s="165"/>
      <c r="X27" s="166"/>
      <c r="Y27" s="119"/>
      <c r="Z27" s="61"/>
      <c r="AA27" s="30" t="str">
        <f>IF(AND(M27="可",Q27="可",T27="可",V27="可",'様式１ 4種ウイルス感染症'!AG27="可"),"受入れ可","受入れ不可")</f>
        <v>受入れ不可</v>
      </c>
      <c r="AK27" s="57">
        <f t="shared" si="2"/>
        <v>693688</v>
      </c>
      <c r="AL27" s="57">
        <f t="shared" si="3"/>
        <v>91</v>
      </c>
      <c r="AM27" s="7">
        <f t="shared" si="4"/>
        <v>1</v>
      </c>
    </row>
    <row r="28" spans="2:39" ht="24" customHeight="1" thickBot="1">
      <c r="B28" s="59">
        <v>20</v>
      </c>
      <c r="C28" s="60">
        <f>'様式１ 4種ウイルス感染症'!C28</f>
        <v>0</v>
      </c>
      <c r="D28" s="60">
        <f>'様式１ 4種ウイルス感染症'!D28</f>
        <v>0</v>
      </c>
      <c r="E28" s="60">
        <f>'様式１ 4種ウイルス感染症'!E28</f>
        <v>0</v>
      </c>
      <c r="F28" s="86">
        <f>'様式１ 4種ウイルス感染症'!F28</f>
        <v>0</v>
      </c>
      <c r="G28" s="86">
        <f>'様式１ 4種ウイルス感染症'!G28</f>
        <v>0</v>
      </c>
      <c r="H28" s="96"/>
      <c r="I28" s="97"/>
      <c r="J28" s="97"/>
      <c r="K28" s="97"/>
      <c r="L28" s="32"/>
      <c r="M28" s="91" t="str">
        <f t="shared" si="5"/>
        <v>不可</v>
      </c>
      <c r="N28" s="96"/>
      <c r="O28" s="97"/>
      <c r="P28" s="98"/>
      <c r="Q28" s="93" t="str">
        <f t="shared" si="0"/>
        <v>不可</v>
      </c>
      <c r="R28" s="96"/>
      <c r="S28" s="92"/>
      <c r="T28" s="93" t="str">
        <f t="shared" si="1"/>
        <v/>
      </c>
      <c r="U28" s="99"/>
      <c r="V28" s="94" t="str">
        <f t="shared" si="6"/>
        <v>不可</v>
      </c>
      <c r="W28" s="165"/>
      <c r="X28" s="166"/>
      <c r="Y28" s="119"/>
      <c r="Z28" s="61"/>
      <c r="AA28" s="30" t="str">
        <f>IF(AND(M28="可",Q28="可",T28="可",V28="可",'様式１ 4種ウイルス感染症'!AG28="可"),"受入れ可","受入れ不可")</f>
        <v>受入れ不可</v>
      </c>
      <c r="AK28" s="57">
        <f t="shared" si="2"/>
        <v>693688</v>
      </c>
      <c r="AL28" s="57">
        <f t="shared" si="3"/>
        <v>91</v>
      </c>
      <c r="AM28" s="7">
        <f t="shared" si="4"/>
        <v>1</v>
      </c>
    </row>
    <row r="29" spans="2:39" ht="24" customHeight="1" thickBot="1">
      <c r="B29" s="59">
        <v>21</v>
      </c>
      <c r="C29" s="60">
        <f>'様式１ 4種ウイルス感染症'!C29</f>
        <v>0</v>
      </c>
      <c r="D29" s="60">
        <f>'様式１ 4種ウイルス感染症'!D29</f>
        <v>0</v>
      </c>
      <c r="E29" s="60">
        <f>'様式１ 4種ウイルス感染症'!E29</f>
        <v>0</v>
      </c>
      <c r="F29" s="86">
        <f>'様式１ 4種ウイルス感染症'!F29</f>
        <v>0</v>
      </c>
      <c r="G29" s="86">
        <f>'様式１ 4種ウイルス感染症'!G29</f>
        <v>0</v>
      </c>
      <c r="H29" s="96"/>
      <c r="I29" s="97"/>
      <c r="J29" s="97"/>
      <c r="K29" s="97"/>
      <c r="L29" s="32"/>
      <c r="M29" s="91" t="str">
        <f t="shared" si="5"/>
        <v>不可</v>
      </c>
      <c r="N29" s="96"/>
      <c r="O29" s="97"/>
      <c r="P29" s="98"/>
      <c r="Q29" s="93" t="str">
        <f t="shared" si="0"/>
        <v>不可</v>
      </c>
      <c r="R29" s="96"/>
      <c r="S29" s="92"/>
      <c r="T29" s="93" t="str">
        <f t="shared" si="1"/>
        <v/>
      </c>
      <c r="U29" s="99"/>
      <c r="V29" s="94" t="str">
        <f t="shared" si="6"/>
        <v>不可</v>
      </c>
      <c r="W29" s="165"/>
      <c r="X29" s="166"/>
      <c r="Y29" s="119"/>
      <c r="Z29" s="61"/>
      <c r="AA29" s="30" t="str">
        <f>IF(AND(M29="可",Q29="可",T29="可",V29="可",'様式１ 4種ウイルス感染症'!AG29="可"),"受入れ可","受入れ不可")</f>
        <v>受入れ不可</v>
      </c>
      <c r="AK29" s="57">
        <f t="shared" si="2"/>
        <v>693688</v>
      </c>
      <c r="AL29" s="57">
        <f t="shared" si="3"/>
        <v>91</v>
      </c>
      <c r="AM29" s="7">
        <f t="shared" si="4"/>
        <v>1</v>
      </c>
    </row>
    <row r="30" spans="2:39" ht="24" customHeight="1" thickBot="1">
      <c r="B30" s="59">
        <v>22</v>
      </c>
      <c r="C30" s="60">
        <f>'様式１ 4種ウイルス感染症'!C30</f>
        <v>0</v>
      </c>
      <c r="D30" s="60">
        <f>'様式１ 4種ウイルス感染症'!D30</f>
        <v>0</v>
      </c>
      <c r="E30" s="60">
        <f>'様式１ 4種ウイルス感染症'!E30</f>
        <v>0</v>
      </c>
      <c r="F30" s="86">
        <f>'様式１ 4種ウイルス感染症'!F30</f>
        <v>0</v>
      </c>
      <c r="G30" s="86">
        <f>'様式１ 4種ウイルス感染症'!G30</f>
        <v>0</v>
      </c>
      <c r="H30" s="96"/>
      <c r="I30" s="97"/>
      <c r="J30" s="97"/>
      <c r="K30" s="97"/>
      <c r="L30" s="32"/>
      <c r="M30" s="91" t="str">
        <f t="shared" si="5"/>
        <v>不可</v>
      </c>
      <c r="N30" s="96"/>
      <c r="O30" s="97"/>
      <c r="P30" s="98"/>
      <c r="Q30" s="93" t="str">
        <f t="shared" si="0"/>
        <v>不可</v>
      </c>
      <c r="R30" s="96"/>
      <c r="S30" s="92"/>
      <c r="T30" s="93" t="str">
        <f t="shared" si="1"/>
        <v/>
      </c>
      <c r="U30" s="99"/>
      <c r="V30" s="94" t="str">
        <f t="shared" si="6"/>
        <v>不可</v>
      </c>
      <c r="W30" s="165"/>
      <c r="X30" s="166"/>
      <c r="Y30" s="119"/>
      <c r="Z30" s="61"/>
      <c r="AA30" s="30" t="str">
        <f>IF(AND(M30="可",Q30="可",T30="可",V30="可",'様式１ 4種ウイルス感染症'!AG30="可"),"受入れ可","受入れ不可")</f>
        <v>受入れ不可</v>
      </c>
      <c r="AK30" s="57">
        <f t="shared" si="2"/>
        <v>693688</v>
      </c>
      <c r="AL30" s="57">
        <f t="shared" si="3"/>
        <v>91</v>
      </c>
      <c r="AM30" s="7">
        <f t="shared" si="4"/>
        <v>1</v>
      </c>
    </row>
    <row r="31" spans="2:39" ht="24" customHeight="1" thickBot="1">
      <c r="B31" s="59">
        <v>23</v>
      </c>
      <c r="C31" s="60">
        <f>'様式１ 4種ウイルス感染症'!C31</f>
        <v>0</v>
      </c>
      <c r="D31" s="60">
        <f>'様式１ 4種ウイルス感染症'!D31</f>
        <v>0</v>
      </c>
      <c r="E31" s="60">
        <f>'様式１ 4種ウイルス感染症'!E31</f>
        <v>0</v>
      </c>
      <c r="F31" s="86">
        <f>'様式１ 4種ウイルス感染症'!F31</f>
        <v>0</v>
      </c>
      <c r="G31" s="86">
        <f>'様式１ 4種ウイルス感染症'!G31</f>
        <v>0</v>
      </c>
      <c r="H31" s="96"/>
      <c r="I31" s="97"/>
      <c r="J31" s="97"/>
      <c r="K31" s="97"/>
      <c r="L31" s="32"/>
      <c r="M31" s="91" t="str">
        <f t="shared" si="5"/>
        <v>不可</v>
      </c>
      <c r="N31" s="96"/>
      <c r="O31" s="97"/>
      <c r="P31" s="98"/>
      <c r="Q31" s="93" t="str">
        <f t="shared" si="0"/>
        <v>不可</v>
      </c>
      <c r="R31" s="96"/>
      <c r="S31" s="92"/>
      <c r="T31" s="93" t="str">
        <f t="shared" si="1"/>
        <v/>
      </c>
      <c r="U31" s="99"/>
      <c r="V31" s="94" t="str">
        <f t="shared" si="6"/>
        <v>不可</v>
      </c>
      <c r="W31" s="165"/>
      <c r="X31" s="166"/>
      <c r="Y31" s="119"/>
      <c r="Z31" s="61"/>
      <c r="AA31" s="30" t="str">
        <f>IF(AND(M31="可",Q31="可",T31="可",V31="可",'様式１ 4種ウイルス感染症'!AG31="可"),"受入れ可","受入れ不可")</f>
        <v>受入れ不可</v>
      </c>
      <c r="AK31" s="57">
        <f t="shared" si="2"/>
        <v>693688</v>
      </c>
      <c r="AL31" s="57">
        <f t="shared" si="3"/>
        <v>91</v>
      </c>
      <c r="AM31" s="7">
        <f t="shared" si="4"/>
        <v>1</v>
      </c>
    </row>
    <row r="32" spans="2:39" ht="24" customHeight="1" thickBot="1">
      <c r="B32" s="59">
        <v>24</v>
      </c>
      <c r="C32" s="60">
        <f>'様式１ 4種ウイルス感染症'!C32</f>
        <v>0</v>
      </c>
      <c r="D32" s="60">
        <f>'様式１ 4種ウイルス感染症'!D32</f>
        <v>0</v>
      </c>
      <c r="E32" s="60">
        <f>'様式１ 4種ウイルス感染症'!E32</f>
        <v>0</v>
      </c>
      <c r="F32" s="86">
        <f>'様式１ 4種ウイルス感染症'!F32</f>
        <v>0</v>
      </c>
      <c r="G32" s="86">
        <f>'様式１ 4種ウイルス感染症'!G32</f>
        <v>0</v>
      </c>
      <c r="H32" s="96"/>
      <c r="I32" s="97"/>
      <c r="J32" s="97"/>
      <c r="K32" s="97"/>
      <c r="L32" s="32"/>
      <c r="M32" s="91" t="str">
        <f t="shared" si="5"/>
        <v>不可</v>
      </c>
      <c r="N32" s="96"/>
      <c r="O32" s="97"/>
      <c r="P32" s="98"/>
      <c r="Q32" s="93" t="str">
        <f t="shared" si="0"/>
        <v>不可</v>
      </c>
      <c r="R32" s="96"/>
      <c r="S32" s="92"/>
      <c r="T32" s="93" t="str">
        <f t="shared" si="1"/>
        <v/>
      </c>
      <c r="U32" s="99"/>
      <c r="V32" s="94" t="str">
        <f t="shared" si="6"/>
        <v>不可</v>
      </c>
      <c r="W32" s="165"/>
      <c r="X32" s="166"/>
      <c r="Y32" s="119"/>
      <c r="Z32" s="61"/>
      <c r="AA32" s="30" t="str">
        <f>IF(AND(M32="可",Q32="可",T32="可",V32="可",'様式１ 4種ウイルス感染症'!AG32="可"),"受入れ可","受入れ不可")</f>
        <v>受入れ不可</v>
      </c>
      <c r="AK32" s="57">
        <f t="shared" si="2"/>
        <v>693688</v>
      </c>
      <c r="AL32" s="57">
        <f t="shared" si="3"/>
        <v>91</v>
      </c>
      <c r="AM32" s="7">
        <f t="shared" si="4"/>
        <v>1</v>
      </c>
    </row>
    <row r="33" spans="2:39" ht="24" customHeight="1" thickBot="1">
      <c r="B33" s="59">
        <v>25</v>
      </c>
      <c r="C33" s="60">
        <f>'様式１ 4種ウイルス感染症'!C33</f>
        <v>0</v>
      </c>
      <c r="D33" s="60">
        <f>'様式１ 4種ウイルス感染症'!D33</f>
        <v>0</v>
      </c>
      <c r="E33" s="60">
        <f>'様式１ 4種ウイルス感染症'!E33</f>
        <v>0</v>
      </c>
      <c r="F33" s="86">
        <f>'様式１ 4種ウイルス感染症'!F33</f>
        <v>0</v>
      </c>
      <c r="G33" s="86">
        <f>'様式１ 4種ウイルス感染症'!G33</f>
        <v>0</v>
      </c>
      <c r="H33" s="96"/>
      <c r="I33" s="97"/>
      <c r="J33" s="97"/>
      <c r="K33" s="97"/>
      <c r="L33" s="32"/>
      <c r="M33" s="91" t="str">
        <f t="shared" si="5"/>
        <v>不可</v>
      </c>
      <c r="N33" s="96"/>
      <c r="O33" s="97"/>
      <c r="P33" s="98"/>
      <c r="Q33" s="93" t="str">
        <f t="shared" si="0"/>
        <v>不可</v>
      </c>
      <c r="R33" s="96"/>
      <c r="S33" s="92"/>
      <c r="T33" s="93" t="str">
        <f t="shared" si="1"/>
        <v/>
      </c>
      <c r="U33" s="99"/>
      <c r="V33" s="94" t="str">
        <f t="shared" si="6"/>
        <v>不可</v>
      </c>
      <c r="W33" s="165"/>
      <c r="X33" s="166"/>
      <c r="Y33" s="119"/>
      <c r="Z33" s="61"/>
      <c r="AA33" s="30" t="str">
        <f>IF(AND(M33="可",Q33="可",T33="可",V33="可",'様式１ 4種ウイルス感染症'!AG33="可"),"受入れ可","受入れ不可")</f>
        <v>受入れ不可</v>
      </c>
      <c r="AK33" s="57">
        <f t="shared" si="2"/>
        <v>693688</v>
      </c>
      <c r="AL33" s="57">
        <f t="shared" si="3"/>
        <v>91</v>
      </c>
      <c r="AM33" s="7">
        <f t="shared" si="4"/>
        <v>1</v>
      </c>
    </row>
    <row r="34" spans="2:39" ht="24" customHeight="1" thickBot="1">
      <c r="B34" s="59">
        <v>26</v>
      </c>
      <c r="C34" s="60">
        <f>'様式１ 4種ウイルス感染症'!C34</f>
        <v>0</v>
      </c>
      <c r="D34" s="60">
        <f>'様式１ 4種ウイルス感染症'!D34</f>
        <v>0</v>
      </c>
      <c r="E34" s="60">
        <f>'様式１ 4種ウイルス感染症'!E34</f>
        <v>0</v>
      </c>
      <c r="F34" s="86">
        <f>'様式１ 4種ウイルス感染症'!F34</f>
        <v>0</v>
      </c>
      <c r="G34" s="86">
        <f>'様式１ 4種ウイルス感染症'!G34</f>
        <v>0</v>
      </c>
      <c r="H34" s="96"/>
      <c r="I34" s="97"/>
      <c r="J34" s="97"/>
      <c r="K34" s="97"/>
      <c r="L34" s="32"/>
      <c r="M34" s="91" t="str">
        <f t="shared" si="5"/>
        <v>不可</v>
      </c>
      <c r="N34" s="96"/>
      <c r="O34" s="97"/>
      <c r="P34" s="98"/>
      <c r="Q34" s="93" t="str">
        <f t="shared" si="0"/>
        <v>不可</v>
      </c>
      <c r="R34" s="96"/>
      <c r="S34" s="92"/>
      <c r="T34" s="93" t="str">
        <f t="shared" si="1"/>
        <v/>
      </c>
      <c r="U34" s="99"/>
      <c r="V34" s="94" t="str">
        <f t="shared" si="6"/>
        <v>不可</v>
      </c>
      <c r="W34" s="165"/>
      <c r="X34" s="166"/>
      <c r="Y34" s="119"/>
      <c r="Z34" s="61"/>
      <c r="AA34" s="30" t="str">
        <f>IF(AND(M34="可",Q34="可",T34="可",V34="可",'様式１ 4種ウイルス感染症'!AG34="可"),"受入れ可","受入れ不可")</f>
        <v>受入れ不可</v>
      </c>
      <c r="AK34" s="57">
        <f t="shared" si="2"/>
        <v>693688</v>
      </c>
      <c r="AL34" s="57">
        <f t="shared" si="3"/>
        <v>91</v>
      </c>
      <c r="AM34" s="7">
        <f t="shared" si="4"/>
        <v>1</v>
      </c>
    </row>
    <row r="35" spans="2:39" ht="24" customHeight="1" thickBot="1">
      <c r="B35" s="59">
        <v>27</v>
      </c>
      <c r="C35" s="60">
        <f>'様式１ 4種ウイルス感染症'!C35</f>
        <v>0</v>
      </c>
      <c r="D35" s="60">
        <f>'様式１ 4種ウイルス感染症'!D35</f>
        <v>0</v>
      </c>
      <c r="E35" s="60">
        <f>'様式１ 4種ウイルス感染症'!E35</f>
        <v>0</v>
      </c>
      <c r="F35" s="86">
        <f>'様式１ 4種ウイルス感染症'!F35</f>
        <v>0</v>
      </c>
      <c r="G35" s="86">
        <f>'様式１ 4種ウイルス感染症'!G35</f>
        <v>0</v>
      </c>
      <c r="H35" s="96"/>
      <c r="I35" s="97"/>
      <c r="J35" s="97"/>
      <c r="K35" s="97"/>
      <c r="L35" s="32"/>
      <c r="M35" s="91" t="str">
        <f t="shared" si="5"/>
        <v>不可</v>
      </c>
      <c r="N35" s="96"/>
      <c r="O35" s="97"/>
      <c r="P35" s="98"/>
      <c r="Q35" s="93" t="str">
        <f t="shared" si="0"/>
        <v>不可</v>
      </c>
      <c r="R35" s="96"/>
      <c r="S35" s="92"/>
      <c r="T35" s="93" t="str">
        <f t="shared" si="1"/>
        <v/>
      </c>
      <c r="U35" s="99"/>
      <c r="V35" s="94" t="str">
        <f t="shared" si="6"/>
        <v>不可</v>
      </c>
      <c r="W35" s="165"/>
      <c r="X35" s="166"/>
      <c r="Y35" s="119"/>
      <c r="Z35" s="61"/>
      <c r="AA35" s="30" t="str">
        <f>IF(AND(M35="可",Q35="可",T35="可",V35="可",'様式１ 4種ウイルス感染症'!AG35="可"),"受入れ可","受入れ不可")</f>
        <v>受入れ不可</v>
      </c>
      <c r="AK35" s="57">
        <f t="shared" si="2"/>
        <v>693688</v>
      </c>
      <c r="AL35" s="57">
        <f t="shared" si="3"/>
        <v>91</v>
      </c>
      <c r="AM35" s="7">
        <f t="shared" si="4"/>
        <v>1</v>
      </c>
    </row>
    <row r="36" spans="2:39" ht="24" customHeight="1" thickBot="1">
      <c r="B36" s="59">
        <v>28</v>
      </c>
      <c r="C36" s="60">
        <f>'様式１ 4種ウイルス感染症'!C36</f>
        <v>0</v>
      </c>
      <c r="D36" s="60">
        <f>'様式１ 4種ウイルス感染症'!D36</f>
        <v>0</v>
      </c>
      <c r="E36" s="60">
        <f>'様式１ 4種ウイルス感染症'!E36</f>
        <v>0</v>
      </c>
      <c r="F36" s="86">
        <f>'様式１ 4種ウイルス感染症'!F36</f>
        <v>0</v>
      </c>
      <c r="G36" s="86">
        <f>'様式１ 4種ウイルス感染症'!G36</f>
        <v>0</v>
      </c>
      <c r="H36" s="96"/>
      <c r="I36" s="97"/>
      <c r="J36" s="97"/>
      <c r="K36" s="97"/>
      <c r="L36" s="32"/>
      <c r="M36" s="91" t="str">
        <f t="shared" si="5"/>
        <v>不可</v>
      </c>
      <c r="N36" s="96"/>
      <c r="O36" s="97"/>
      <c r="P36" s="98"/>
      <c r="Q36" s="93" t="str">
        <f t="shared" si="0"/>
        <v>不可</v>
      </c>
      <c r="R36" s="96"/>
      <c r="S36" s="92"/>
      <c r="T36" s="93" t="str">
        <f t="shared" si="1"/>
        <v/>
      </c>
      <c r="U36" s="99"/>
      <c r="V36" s="94" t="str">
        <f t="shared" si="6"/>
        <v>不可</v>
      </c>
      <c r="W36" s="165"/>
      <c r="X36" s="166"/>
      <c r="Y36" s="119"/>
      <c r="Z36" s="61"/>
      <c r="AA36" s="30" t="str">
        <f>IF(AND(M36="可",Q36="可",T36="可",V36="可",'様式１ 4種ウイルス感染症'!AG36="可"),"受入れ可","受入れ不可")</f>
        <v>受入れ不可</v>
      </c>
      <c r="AK36" s="57">
        <f t="shared" si="2"/>
        <v>693688</v>
      </c>
      <c r="AL36" s="57">
        <f t="shared" si="3"/>
        <v>91</v>
      </c>
      <c r="AM36" s="7">
        <f t="shared" si="4"/>
        <v>1</v>
      </c>
    </row>
    <row r="37" spans="2:39" ht="24" customHeight="1" thickBot="1">
      <c r="B37" s="59">
        <v>29</v>
      </c>
      <c r="C37" s="60">
        <f>'様式１ 4種ウイルス感染症'!C37</f>
        <v>0</v>
      </c>
      <c r="D37" s="60">
        <f>'様式１ 4種ウイルス感染症'!D37</f>
        <v>0</v>
      </c>
      <c r="E37" s="60">
        <f>'様式１ 4種ウイルス感染症'!E37</f>
        <v>0</v>
      </c>
      <c r="F37" s="86">
        <f>'様式１ 4種ウイルス感染症'!F37</f>
        <v>0</v>
      </c>
      <c r="G37" s="86">
        <f>'様式１ 4種ウイルス感染症'!G37</f>
        <v>0</v>
      </c>
      <c r="H37" s="96"/>
      <c r="I37" s="97"/>
      <c r="J37" s="97"/>
      <c r="K37" s="97"/>
      <c r="L37" s="32"/>
      <c r="M37" s="91" t="str">
        <f t="shared" si="5"/>
        <v>不可</v>
      </c>
      <c r="N37" s="96"/>
      <c r="O37" s="97"/>
      <c r="P37" s="98"/>
      <c r="Q37" s="93" t="str">
        <f t="shared" si="0"/>
        <v>不可</v>
      </c>
      <c r="R37" s="96"/>
      <c r="S37" s="92"/>
      <c r="T37" s="93" t="str">
        <f t="shared" si="1"/>
        <v/>
      </c>
      <c r="U37" s="99"/>
      <c r="V37" s="94" t="str">
        <f t="shared" si="6"/>
        <v>不可</v>
      </c>
      <c r="W37" s="165"/>
      <c r="X37" s="166"/>
      <c r="Y37" s="119"/>
      <c r="Z37" s="61"/>
      <c r="AA37" s="30" t="str">
        <f>IF(AND(M37="可",Q37="可",T37="可",V37="可",'様式１ 4種ウイルス感染症'!AG37="可"),"受入れ可","受入れ不可")</f>
        <v>受入れ不可</v>
      </c>
      <c r="AK37" s="57">
        <f t="shared" si="2"/>
        <v>693688</v>
      </c>
      <c r="AL37" s="57">
        <f t="shared" si="3"/>
        <v>91</v>
      </c>
      <c r="AM37" s="7">
        <f t="shared" si="4"/>
        <v>1</v>
      </c>
    </row>
    <row r="38" spans="2:39" ht="24" customHeight="1" thickBot="1">
      <c r="B38" s="59">
        <v>30</v>
      </c>
      <c r="C38" s="60">
        <f>'様式１ 4種ウイルス感染症'!C38</f>
        <v>0</v>
      </c>
      <c r="D38" s="60">
        <f>'様式１ 4種ウイルス感染症'!D38</f>
        <v>0</v>
      </c>
      <c r="E38" s="60">
        <f>'様式１ 4種ウイルス感染症'!E38</f>
        <v>0</v>
      </c>
      <c r="F38" s="86">
        <f>'様式１ 4種ウイルス感染症'!F38</f>
        <v>0</v>
      </c>
      <c r="G38" s="86">
        <f>'様式１ 4種ウイルス感染症'!G38</f>
        <v>0</v>
      </c>
      <c r="H38" s="96"/>
      <c r="I38" s="97"/>
      <c r="J38" s="97"/>
      <c r="K38" s="97"/>
      <c r="L38" s="32"/>
      <c r="M38" s="91" t="str">
        <f t="shared" si="5"/>
        <v>不可</v>
      </c>
      <c r="N38" s="96"/>
      <c r="O38" s="97"/>
      <c r="P38" s="98"/>
      <c r="Q38" s="93" t="str">
        <f t="shared" si="0"/>
        <v>不可</v>
      </c>
      <c r="R38" s="96"/>
      <c r="S38" s="92"/>
      <c r="T38" s="93" t="str">
        <f t="shared" si="1"/>
        <v/>
      </c>
      <c r="U38" s="99"/>
      <c r="V38" s="94" t="str">
        <f t="shared" si="6"/>
        <v>不可</v>
      </c>
      <c r="W38" s="165"/>
      <c r="X38" s="166"/>
      <c r="Y38" s="119"/>
      <c r="Z38" s="61"/>
      <c r="AA38" s="30" t="str">
        <f>IF(AND(M38="可",Q38="可",T38="可",V38="可",'様式１ 4種ウイルス感染症'!AG38="可"),"受入れ可","受入れ不可")</f>
        <v>受入れ不可</v>
      </c>
      <c r="AK38" s="57">
        <f t="shared" si="2"/>
        <v>693688</v>
      </c>
      <c r="AL38" s="57">
        <f t="shared" si="3"/>
        <v>91</v>
      </c>
      <c r="AM38" s="7">
        <f t="shared" si="4"/>
        <v>1</v>
      </c>
    </row>
    <row r="39" spans="2:39" ht="24" customHeight="1" thickBot="1">
      <c r="B39" s="59">
        <v>31</v>
      </c>
      <c r="C39" s="60">
        <f>'様式１ 4種ウイルス感染症'!C39</f>
        <v>0</v>
      </c>
      <c r="D39" s="60">
        <f>'様式１ 4種ウイルス感染症'!D39</f>
        <v>0</v>
      </c>
      <c r="E39" s="60">
        <f>'様式１ 4種ウイルス感染症'!E39</f>
        <v>0</v>
      </c>
      <c r="F39" s="86">
        <f>'様式１ 4種ウイルス感染症'!F39</f>
        <v>0</v>
      </c>
      <c r="G39" s="86">
        <f>'様式１ 4種ウイルス感染症'!G39</f>
        <v>0</v>
      </c>
      <c r="H39" s="96"/>
      <c r="I39" s="97"/>
      <c r="J39" s="97"/>
      <c r="K39" s="97"/>
      <c r="L39" s="32"/>
      <c r="M39" s="91" t="str">
        <f t="shared" si="5"/>
        <v>不可</v>
      </c>
      <c r="N39" s="96"/>
      <c r="O39" s="97"/>
      <c r="P39" s="98"/>
      <c r="Q39" s="93" t="str">
        <f t="shared" si="0"/>
        <v>不可</v>
      </c>
      <c r="R39" s="96"/>
      <c r="S39" s="92"/>
      <c r="T39" s="93" t="str">
        <f t="shared" si="1"/>
        <v/>
      </c>
      <c r="U39" s="99"/>
      <c r="V39" s="94" t="str">
        <f t="shared" si="6"/>
        <v>不可</v>
      </c>
      <c r="W39" s="165"/>
      <c r="X39" s="166"/>
      <c r="Y39" s="119"/>
      <c r="Z39" s="61"/>
      <c r="AA39" s="30" t="str">
        <f>IF(AND(M39="可",Q39="可",T39="可",V39="可",'様式１ 4種ウイルス感染症'!AG39="可"),"受入れ可","受入れ不可")</f>
        <v>受入れ不可</v>
      </c>
      <c r="AK39" s="57">
        <f t="shared" si="2"/>
        <v>693688</v>
      </c>
      <c r="AL39" s="57">
        <f t="shared" si="3"/>
        <v>91</v>
      </c>
      <c r="AM39" s="7">
        <f t="shared" si="4"/>
        <v>1</v>
      </c>
    </row>
    <row r="40" spans="2:39" ht="24" customHeight="1" thickBot="1">
      <c r="B40" s="59">
        <v>32</v>
      </c>
      <c r="C40" s="60">
        <f>'様式１ 4種ウイルス感染症'!C40</f>
        <v>0</v>
      </c>
      <c r="D40" s="60">
        <f>'様式１ 4種ウイルス感染症'!D40</f>
        <v>0</v>
      </c>
      <c r="E40" s="60">
        <f>'様式１ 4種ウイルス感染症'!E40</f>
        <v>0</v>
      </c>
      <c r="F40" s="86">
        <f>'様式１ 4種ウイルス感染症'!F40</f>
        <v>0</v>
      </c>
      <c r="G40" s="86">
        <f>'様式１ 4種ウイルス感染症'!G40</f>
        <v>0</v>
      </c>
      <c r="H40" s="96"/>
      <c r="I40" s="97"/>
      <c r="J40" s="97"/>
      <c r="K40" s="97"/>
      <c r="L40" s="32"/>
      <c r="M40" s="91" t="str">
        <f t="shared" si="5"/>
        <v>不可</v>
      </c>
      <c r="N40" s="96"/>
      <c r="O40" s="97"/>
      <c r="P40" s="98"/>
      <c r="Q40" s="93" t="str">
        <f t="shared" si="0"/>
        <v>不可</v>
      </c>
      <c r="R40" s="96"/>
      <c r="S40" s="92"/>
      <c r="T40" s="93" t="str">
        <f t="shared" si="1"/>
        <v/>
      </c>
      <c r="U40" s="99"/>
      <c r="V40" s="94" t="str">
        <f t="shared" si="6"/>
        <v>不可</v>
      </c>
      <c r="W40" s="165"/>
      <c r="X40" s="166"/>
      <c r="Y40" s="119"/>
      <c r="Z40" s="61"/>
      <c r="AA40" s="30" t="str">
        <f>IF(AND(M40="可",Q40="可",T40="可",V40="可",'様式１ 4種ウイルス感染症'!AG40="可"),"受入れ可","受入れ不可")</f>
        <v>受入れ不可</v>
      </c>
      <c r="AK40" s="57">
        <f t="shared" si="2"/>
        <v>693688</v>
      </c>
      <c r="AL40" s="57">
        <f t="shared" si="3"/>
        <v>91</v>
      </c>
      <c r="AM40" s="7">
        <f t="shared" si="4"/>
        <v>1</v>
      </c>
    </row>
    <row r="41" spans="2:39" ht="24" customHeight="1" thickBot="1">
      <c r="B41" s="59">
        <v>33</v>
      </c>
      <c r="C41" s="60">
        <f>'様式１ 4種ウイルス感染症'!C41</f>
        <v>0</v>
      </c>
      <c r="D41" s="60">
        <f>'様式１ 4種ウイルス感染症'!D41</f>
        <v>0</v>
      </c>
      <c r="E41" s="60">
        <f>'様式１ 4種ウイルス感染症'!E41</f>
        <v>0</v>
      </c>
      <c r="F41" s="86">
        <f>'様式１ 4種ウイルス感染症'!F41</f>
        <v>0</v>
      </c>
      <c r="G41" s="86">
        <f>'様式１ 4種ウイルス感染症'!G41</f>
        <v>0</v>
      </c>
      <c r="H41" s="96"/>
      <c r="I41" s="97"/>
      <c r="J41" s="97"/>
      <c r="K41" s="97"/>
      <c r="L41" s="32"/>
      <c r="M41" s="91" t="str">
        <f t="shared" si="5"/>
        <v>不可</v>
      </c>
      <c r="N41" s="96"/>
      <c r="O41" s="97"/>
      <c r="P41" s="98"/>
      <c r="Q41" s="93" t="str">
        <f t="shared" si="0"/>
        <v>不可</v>
      </c>
      <c r="R41" s="96"/>
      <c r="S41" s="92"/>
      <c r="T41" s="93" t="str">
        <f t="shared" si="1"/>
        <v/>
      </c>
      <c r="U41" s="99"/>
      <c r="V41" s="94" t="str">
        <f t="shared" si="6"/>
        <v>不可</v>
      </c>
      <c r="W41" s="165"/>
      <c r="X41" s="166"/>
      <c r="Y41" s="119"/>
      <c r="Z41" s="61"/>
      <c r="AA41" s="30" t="str">
        <f>IF(AND(M41="可",Q41="可",T41="可",V41="可",'様式１ 4種ウイルス感染症'!AG41="可"),"受入れ可","受入れ不可")</f>
        <v>受入れ不可</v>
      </c>
      <c r="AK41" s="57">
        <f t="shared" si="2"/>
        <v>693688</v>
      </c>
      <c r="AL41" s="57">
        <f t="shared" si="3"/>
        <v>91</v>
      </c>
      <c r="AM41" s="7">
        <f t="shared" si="4"/>
        <v>1</v>
      </c>
    </row>
    <row r="42" spans="2:39" ht="24" customHeight="1" thickBot="1">
      <c r="B42" s="59">
        <v>34</v>
      </c>
      <c r="C42" s="60">
        <f>'様式１ 4種ウイルス感染症'!C42</f>
        <v>0</v>
      </c>
      <c r="D42" s="60">
        <f>'様式１ 4種ウイルス感染症'!D42</f>
        <v>0</v>
      </c>
      <c r="E42" s="60">
        <f>'様式１ 4種ウイルス感染症'!E42</f>
        <v>0</v>
      </c>
      <c r="F42" s="86">
        <f>'様式１ 4種ウイルス感染症'!F42</f>
        <v>0</v>
      </c>
      <c r="G42" s="86">
        <f>'様式１ 4種ウイルス感染症'!G42</f>
        <v>0</v>
      </c>
      <c r="H42" s="96"/>
      <c r="I42" s="97"/>
      <c r="J42" s="97"/>
      <c r="K42" s="97"/>
      <c r="L42" s="32"/>
      <c r="M42" s="91" t="str">
        <f t="shared" si="5"/>
        <v>不可</v>
      </c>
      <c r="N42" s="96"/>
      <c r="O42" s="97"/>
      <c r="P42" s="98"/>
      <c r="Q42" s="93" t="str">
        <f t="shared" si="0"/>
        <v>不可</v>
      </c>
      <c r="R42" s="96"/>
      <c r="S42" s="92"/>
      <c r="T42" s="93" t="str">
        <f t="shared" si="1"/>
        <v/>
      </c>
      <c r="U42" s="99"/>
      <c r="V42" s="94" t="str">
        <f t="shared" si="6"/>
        <v>不可</v>
      </c>
      <c r="W42" s="165"/>
      <c r="X42" s="166"/>
      <c r="Y42" s="119"/>
      <c r="Z42" s="61"/>
      <c r="AA42" s="30" t="str">
        <f>IF(AND(M42="可",Q42="可",T42="可",V42="可",'様式１ 4種ウイルス感染症'!AG42="可"),"受入れ可","受入れ不可")</f>
        <v>受入れ不可</v>
      </c>
      <c r="AK42" s="57">
        <f t="shared" si="2"/>
        <v>693688</v>
      </c>
      <c r="AL42" s="57">
        <f t="shared" si="3"/>
        <v>91</v>
      </c>
      <c r="AM42" s="7">
        <f t="shared" si="4"/>
        <v>1</v>
      </c>
    </row>
    <row r="43" spans="2:39" ht="24" customHeight="1" thickBot="1">
      <c r="B43" s="59">
        <v>35</v>
      </c>
      <c r="C43" s="60">
        <f>'様式１ 4種ウイルス感染症'!C43</f>
        <v>0</v>
      </c>
      <c r="D43" s="60">
        <f>'様式１ 4種ウイルス感染症'!D43</f>
        <v>0</v>
      </c>
      <c r="E43" s="60">
        <f>'様式１ 4種ウイルス感染症'!E43</f>
        <v>0</v>
      </c>
      <c r="F43" s="86">
        <f>'様式１ 4種ウイルス感染症'!F43</f>
        <v>0</v>
      </c>
      <c r="G43" s="86">
        <f>'様式１ 4種ウイルス感染症'!G43</f>
        <v>0</v>
      </c>
      <c r="H43" s="96"/>
      <c r="I43" s="97"/>
      <c r="J43" s="97"/>
      <c r="K43" s="97"/>
      <c r="L43" s="32"/>
      <c r="M43" s="91" t="str">
        <f t="shared" si="5"/>
        <v>不可</v>
      </c>
      <c r="N43" s="96"/>
      <c r="O43" s="97"/>
      <c r="P43" s="98"/>
      <c r="Q43" s="93" t="str">
        <f t="shared" si="0"/>
        <v>不可</v>
      </c>
      <c r="R43" s="96"/>
      <c r="S43" s="92"/>
      <c r="T43" s="93" t="str">
        <f t="shared" si="1"/>
        <v/>
      </c>
      <c r="U43" s="99"/>
      <c r="V43" s="94" t="str">
        <f t="shared" si="6"/>
        <v>不可</v>
      </c>
      <c r="W43" s="165"/>
      <c r="X43" s="166"/>
      <c r="Y43" s="119"/>
      <c r="Z43" s="61"/>
      <c r="AA43" s="30" t="str">
        <f>IF(AND(M43="可",Q43="可",T43="可",V43="可",'様式１ 4種ウイルス感染症'!AG43="可"),"受入れ可","受入れ不可")</f>
        <v>受入れ不可</v>
      </c>
      <c r="AK43" s="57">
        <f t="shared" si="2"/>
        <v>693688</v>
      </c>
      <c r="AL43" s="57">
        <f t="shared" si="3"/>
        <v>91</v>
      </c>
      <c r="AM43" s="7">
        <f t="shared" si="4"/>
        <v>1</v>
      </c>
    </row>
    <row r="44" spans="2:39" ht="24" customHeight="1" thickBot="1">
      <c r="B44" s="59">
        <v>36</v>
      </c>
      <c r="C44" s="60">
        <f>'様式１ 4種ウイルス感染症'!C44</f>
        <v>0</v>
      </c>
      <c r="D44" s="60">
        <f>'様式１ 4種ウイルス感染症'!D44</f>
        <v>0</v>
      </c>
      <c r="E44" s="60">
        <f>'様式１ 4種ウイルス感染症'!E44</f>
        <v>0</v>
      </c>
      <c r="F44" s="86">
        <f>'様式１ 4種ウイルス感染症'!F44</f>
        <v>0</v>
      </c>
      <c r="G44" s="86">
        <f>'様式１ 4種ウイルス感染症'!G44</f>
        <v>0</v>
      </c>
      <c r="H44" s="96"/>
      <c r="I44" s="97"/>
      <c r="J44" s="97"/>
      <c r="K44" s="97"/>
      <c r="L44" s="32"/>
      <c r="M44" s="91" t="str">
        <f t="shared" si="5"/>
        <v>不可</v>
      </c>
      <c r="N44" s="96"/>
      <c r="O44" s="97"/>
      <c r="P44" s="98"/>
      <c r="Q44" s="93" t="str">
        <f t="shared" si="0"/>
        <v>不可</v>
      </c>
      <c r="R44" s="96"/>
      <c r="S44" s="92"/>
      <c r="T44" s="93" t="str">
        <f t="shared" si="1"/>
        <v/>
      </c>
      <c r="U44" s="99"/>
      <c r="V44" s="94" t="str">
        <f t="shared" si="6"/>
        <v>不可</v>
      </c>
      <c r="W44" s="165"/>
      <c r="X44" s="166"/>
      <c r="Y44" s="119"/>
      <c r="Z44" s="61"/>
      <c r="AA44" s="30" t="str">
        <f>IF(AND(M44="可",Q44="可",T44="可",V44="可",'様式１ 4種ウイルス感染症'!AG44="可"),"受入れ可","受入れ不可")</f>
        <v>受入れ不可</v>
      </c>
      <c r="AK44" s="57">
        <f t="shared" si="2"/>
        <v>693688</v>
      </c>
      <c r="AL44" s="57">
        <f t="shared" si="3"/>
        <v>91</v>
      </c>
      <c r="AM44" s="7">
        <f t="shared" si="4"/>
        <v>1</v>
      </c>
    </row>
    <row r="45" spans="2:39" ht="24" customHeight="1" thickBot="1">
      <c r="B45" s="59">
        <v>37</v>
      </c>
      <c r="C45" s="60">
        <f>'様式１ 4種ウイルス感染症'!C45</f>
        <v>0</v>
      </c>
      <c r="D45" s="60">
        <f>'様式１ 4種ウイルス感染症'!D45</f>
        <v>0</v>
      </c>
      <c r="E45" s="60">
        <f>'様式１ 4種ウイルス感染症'!E45</f>
        <v>0</v>
      </c>
      <c r="F45" s="86">
        <f>'様式１ 4種ウイルス感染症'!F45</f>
        <v>0</v>
      </c>
      <c r="G45" s="86">
        <f>'様式１ 4種ウイルス感染症'!G45</f>
        <v>0</v>
      </c>
      <c r="H45" s="96"/>
      <c r="I45" s="97"/>
      <c r="J45" s="97"/>
      <c r="K45" s="97"/>
      <c r="L45" s="32"/>
      <c r="M45" s="91" t="str">
        <f t="shared" si="5"/>
        <v>不可</v>
      </c>
      <c r="N45" s="96"/>
      <c r="O45" s="97"/>
      <c r="P45" s="98"/>
      <c r="Q45" s="93" t="str">
        <f t="shared" si="0"/>
        <v>不可</v>
      </c>
      <c r="R45" s="96"/>
      <c r="S45" s="92"/>
      <c r="T45" s="93" t="str">
        <f t="shared" si="1"/>
        <v/>
      </c>
      <c r="U45" s="99"/>
      <c r="V45" s="94" t="str">
        <f t="shared" si="6"/>
        <v>不可</v>
      </c>
      <c r="W45" s="165"/>
      <c r="X45" s="166"/>
      <c r="Y45" s="119"/>
      <c r="Z45" s="61"/>
      <c r="AA45" s="30" t="str">
        <f>IF(AND(M45="可",Q45="可",T45="可",V45="可",'様式１ 4種ウイルス感染症'!AG45="可"),"受入れ可","受入れ不可")</f>
        <v>受入れ不可</v>
      </c>
      <c r="AK45" s="57">
        <f t="shared" si="2"/>
        <v>693688</v>
      </c>
      <c r="AL45" s="57">
        <f t="shared" si="3"/>
        <v>91</v>
      </c>
      <c r="AM45" s="7">
        <f t="shared" si="4"/>
        <v>1</v>
      </c>
    </row>
    <row r="46" spans="2:39" ht="24" customHeight="1" thickBot="1">
      <c r="B46" s="59">
        <v>38</v>
      </c>
      <c r="C46" s="60">
        <f>'様式１ 4種ウイルス感染症'!C46</f>
        <v>0</v>
      </c>
      <c r="D46" s="60">
        <f>'様式１ 4種ウイルス感染症'!D46</f>
        <v>0</v>
      </c>
      <c r="E46" s="60">
        <f>'様式１ 4種ウイルス感染症'!E46</f>
        <v>0</v>
      </c>
      <c r="F46" s="86">
        <f>'様式１ 4種ウイルス感染症'!F46</f>
        <v>0</v>
      </c>
      <c r="G46" s="86">
        <f>'様式１ 4種ウイルス感染症'!G46</f>
        <v>0</v>
      </c>
      <c r="H46" s="96"/>
      <c r="I46" s="97"/>
      <c r="J46" s="97"/>
      <c r="K46" s="97"/>
      <c r="L46" s="32"/>
      <c r="M46" s="91" t="str">
        <f t="shared" si="5"/>
        <v>不可</v>
      </c>
      <c r="N46" s="96"/>
      <c r="O46" s="97"/>
      <c r="P46" s="98"/>
      <c r="Q46" s="93" t="str">
        <f t="shared" si="0"/>
        <v>不可</v>
      </c>
      <c r="R46" s="96"/>
      <c r="S46" s="92"/>
      <c r="T46" s="93" t="str">
        <f t="shared" si="1"/>
        <v/>
      </c>
      <c r="U46" s="99"/>
      <c r="V46" s="94" t="str">
        <f t="shared" si="6"/>
        <v>不可</v>
      </c>
      <c r="W46" s="165"/>
      <c r="X46" s="166"/>
      <c r="Y46" s="119"/>
      <c r="Z46" s="61"/>
      <c r="AA46" s="30" t="str">
        <f>IF(AND(M46="可",Q46="可",T46="可",V46="可",'様式１ 4種ウイルス感染症'!AG46="可"),"受入れ可","受入れ不可")</f>
        <v>受入れ不可</v>
      </c>
      <c r="AK46" s="57">
        <f t="shared" si="2"/>
        <v>693688</v>
      </c>
      <c r="AL46" s="57">
        <f t="shared" si="3"/>
        <v>91</v>
      </c>
      <c r="AM46" s="7">
        <f t="shared" si="4"/>
        <v>1</v>
      </c>
    </row>
    <row r="47" spans="2:39" ht="24" customHeight="1" thickBot="1">
      <c r="B47" s="59">
        <v>39</v>
      </c>
      <c r="C47" s="60">
        <f>'様式１ 4種ウイルス感染症'!C47</f>
        <v>0</v>
      </c>
      <c r="D47" s="60">
        <f>'様式１ 4種ウイルス感染症'!D47</f>
        <v>0</v>
      </c>
      <c r="E47" s="60">
        <f>'様式１ 4種ウイルス感染症'!E47</f>
        <v>0</v>
      </c>
      <c r="F47" s="86">
        <f>'様式１ 4種ウイルス感染症'!F47</f>
        <v>0</v>
      </c>
      <c r="G47" s="86">
        <f>'様式１ 4種ウイルス感染症'!G47</f>
        <v>0</v>
      </c>
      <c r="H47" s="96"/>
      <c r="I47" s="97"/>
      <c r="J47" s="97"/>
      <c r="K47" s="97"/>
      <c r="L47" s="32"/>
      <c r="M47" s="91" t="str">
        <f t="shared" si="5"/>
        <v>不可</v>
      </c>
      <c r="N47" s="96"/>
      <c r="O47" s="97"/>
      <c r="P47" s="98"/>
      <c r="Q47" s="93" t="str">
        <f t="shared" si="0"/>
        <v>不可</v>
      </c>
      <c r="R47" s="96"/>
      <c r="S47" s="92"/>
      <c r="T47" s="93" t="str">
        <f t="shared" si="1"/>
        <v/>
      </c>
      <c r="U47" s="99"/>
      <c r="V47" s="94" t="str">
        <f t="shared" si="6"/>
        <v>不可</v>
      </c>
      <c r="W47" s="165"/>
      <c r="X47" s="166"/>
      <c r="Y47" s="119"/>
      <c r="Z47" s="61"/>
      <c r="AA47" s="30" t="str">
        <f>IF(AND(M47="可",Q47="可",T47="可",V47="可",'様式１ 4種ウイルス感染症'!AG47="可"),"受入れ可","受入れ不可")</f>
        <v>受入れ不可</v>
      </c>
      <c r="AK47" s="57">
        <f t="shared" si="2"/>
        <v>693688</v>
      </c>
      <c r="AL47" s="57">
        <f t="shared" si="3"/>
        <v>91</v>
      </c>
      <c r="AM47" s="7">
        <f t="shared" si="4"/>
        <v>1</v>
      </c>
    </row>
    <row r="48" spans="2:39" ht="24" customHeight="1" thickBot="1">
      <c r="B48" s="59">
        <v>40</v>
      </c>
      <c r="C48" s="60">
        <f>'様式１ 4種ウイルス感染症'!C48</f>
        <v>0</v>
      </c>
      <c r="D48" s="60">
        <f>'様式１ 4種ウイルス感染症'!D48</f>
        <v>0</v>
      </c>
      <c r="E48" s="60">
        <f>'様式１ 4種ウイルス感染症'!E48</f>
        <v>0</v>
      </c>
      <c r="F48" s="86">
        <f>'様式１ 4種ウイルス感染症'!F48</f>
        <v>0</v>
      </c>
      <c r="G48" s="86">
        <f>'様式１ 4種ウイルス感染症'!G48</f>
        <v>0</v>
      </c>
      <c r="H48" s="96"/>
      <c r="I48" s="97"/>
      <c r="J48" s="97"/>
      <c r="K48" s="97"/>
      <c r="L48" s="32"/>
      <c r="M48" s="91" t="str">
        <f t="shared" si="5"/>
        <v>不可</v>
      </c>
      <c r="N48" s="96"/>
      <c r="O48" s="97"/>
      <c r="P48" s="98"/>
      <c r="Q48" s="93" t="str">
        <f t="shared" si="0"/>
        <v>不可</v>
      </c>
      <c r="R48" s="96"/>
      <c r="S48" s="92"/>
      <c r="T48" s="93" t="str">
        <f t="shared" si="1"/>
        <v/>
      </c>
      <c r="U48" s="99"/>
      <c r="V48" s="94" t="str">
        <f t="shared" si="6"/>
        <v>不可</v>
      </c>
      <c r="W48" s="165"/>
      <c r="X48" s="166"/>
      <c r="Y48" s="119"/>
      <c r="Z48" s="61"/>
      <c r="AA48" s="30" t="str">
        <f>IF(AND(M48="可",Q48="可",T48="可",V48="可",'様式１ 4種ウイルス感染症'!AG48="可"),"受入れ可","受入れ不可")</f>
        <v>受入れ不可</v>
      </c>
      <c r="AK48" s="57">
        <f t="shared" si="2"/>
        <v>693688</v>
      </c>
      <c r="AL48" s="57">
        <f t="shared" si="3"/>
        <v>91</v>
      </c>
      <c r="AM48" s="7">
        <f t="shared" si="4"/>
        <v>1</v>
      </c>
    </row>
    <row r="49" spans="2:39" ht="24" customHeight="1" thickBot="1">
      <c r="B49" s="59">
        <v>41</v>
      </c>
      <c r="C49" s="60">
        <f>'様式１ 4種ウイルス感染症'!C49</f>
        <v>0</v>
      </c>
      <c r="D49" s="60">
        <f>'様式１ 4種ウイルス感染症'!D49</f>
        <v>0</v>
      </c>
      <c r="E49" s="60">
        <f>'様式１ 4種ウイルス感染症'!E49</f>
        <v>0</v>
      </c>
      <c r="F49" s="86">
        <f>'様式１ 4種ウイルス感染症'!F49</f>
        <v>0</v>
      </c>
      <c r="G49" s="86">
        <f>'様式１ 4種ウイルス感染症'!G49</f>
        <v>0</v>
      </c>
      <c r="H49" s="96"/>
      <c r="I49" s="97"/>
      <c r="J49" s="97"/>
      <c r="K49" s="97"/>
      <c r="L49" s="32"/>
      <c r="M49" s="91" t="str">
        <f t="shared" si="5"/>
        <v>不可</v>
      </c>
      <c r="N49" s="96"/>
      <c r="O49" s="97"/>
      <c r="P49" s="98"/>
      <c r="Q49" s="93" t="str">
        <f t="shared" si="0"/>
        <v>不可</v>
      </c>
      <c r="R49" s="96"/>
      <c r="S49" s="92"/>
      <c r="T49" s="93" t="str">
        <f t="shared" si="1"/>
        <v/>
      </c>
      <c r="U49" s="99"/>
      <c r="V49" s="94" t="str">
        <f t="shared" si="6"/>
        <v>不可</v>
      </c>
      <c r="W49" s="165"/>
      <c r="X49" s="166"/>
      <c r="Y49" s="119"/>
      <c r="Z49" s="61"/>
      <c r="AA49" s="30" t="str">
        <f>IF(AND(M49="可",Q49="可",T49="可",V49="可",'様式１ 4種ウイルス感染症'!AG49="可"),"受入れ可","受入れ不可")</f>
        <v>受入れ不可</v>
      </c>
      <c r="AK49" s="57">
        <f t="shared" si="2"/>
        <v>693688</v>
      </c>
      <c r="AL49" s="57">
        <f t="shared" si="3"/>
        <v>91</v>
      </c>
      <c r="AM49" s="7">
        <f t="shared" si="4"/>
        <v>1</v>
      </c>
    </row>
    <row r="50" spans="2:39" ht="24" customHeight="1" thickBot="1">
      <c r="B50" s="59">
        <v>42</v>
      </c>
      <c r="C50" s="60">
        <f>'様式１ 4種ウイルス感染症'!C50</f>
        <v>0</v>
      </c>
      <c r="D50" s="60">
        <f>'様式１ 4種ウイルス感染症'!D50</f>
        <v>0</v>
      </c>
      <c r="E50" s="60">
        <f>'様式１ 4種ウイルス感染症'!E50</f>
        <v>0</v>
      </c>
      <c r="F50" s="86">
        <f>'様式１ 4種ウイルス感染症'!F50</f>
        <v>0</v>
      </c>
      <c r="G50" s="86">
        <f>'様式１ 4種ウイルス感染症'!G50</f>
        <v>0</v>
      </c>
      <c r="H50" s="96"/>
      <c r="I50" s="97"/>
      <c r="J50" s="97"/>
      <c r="K50" s="97"/>
      <c r="L50" s="32"/>
      <c r="M50" s="91" t="str">
        <f t="shared" si="5"/>
        <v>不可</v>
      </c>
      <c r="N50" s="96"/>
      <c r="O50" s="97"/>
      <c r="P50" s="98"/>
      <c r="Q50" s="93" t="str">
        <f t="shared" si="0"/>
        <v>不可</v>
      </c>
      <c r="R50" s="96"/>
      <c r="S50" s="92"/>
      <c r="T50" s="93" t="str">
        <f t="shared" si="1"/>
        <v/>
      </c>
      <c r="U50" s="99"/>
      <c r="V50" s="94" t="str">
        <f t="shared" si="6"/>
        <v>不可</v>
      </c>
      <c r="W50" s="165"/>
      <c r="X50" s="166"/>
      <c r="Y50" s="119"/>
      <c r="Z50" s="61"/>
      <c r="AA50" s="30" t="str">
        <f>IF(AND(M50="可",Q50="可",T50="可",V50="可",'様式１ 4種ウイルス感染症'!AG50="可"),"受入れ可","受入れ不可")</f>
        <v>受入れ不可</v>
      </c>
      <c r="AK50" s="57">
        <f t="shared" si="2"/>
        <v>693688</v>
      </c>
      <c r="AL50" s="57">
        <f t="shared" si="3"/>
        <v>91</v>
      </c>
      <c r="AM50" s="7">
        <f t="shared" si="4"/>
        <v>1</v>
      </c>
    </row>
    <row r="51" spans="2:39" ht="24" customHeight="1" thickBot="1">
      <c r="B51" s="59">
        <v>43</v>
      </c>
      <c r="C51" s="60">
        <f>'様式１ 4種ウイルス感染症'!C51</f>
        <v>0</v>
      </c>
      <c r="D51" s="60">
        <f>'様式１ 4種ウイルス感染症'!D51</f>
        <v>0</v>
      </c>
      <c r="E51" s="60">
        <f>'様式１ 4種ウイルス感染症'!E51</f>
        <v>0</v>
      </c>
      <c r="F51" s="86">
        <f>'様式１ 4種ウイルス感染症'!F51</f>
        <v>0</v>
      </c>
      <c r="G51" s="86">
        <f>'様式１ 4種ウイルス感染症'!G51</f>
        <v>0</v>
      </c>
      <c r="H51" s="96"/>
      <c r="I51" s="97"/>
      <c r="J51" s="97"/>
      <c r="K51" s="97"/>
      <c r="L51" s="32"/>
      <c r="M51" s="91" t="str">
        <f t="shared" si="5"/>
        <v>不可</v>
      </c>
      <c r="N51" s="96"/>
      <c r="O51" s="97"/>
      <c r="P51" s="98"/>
      <c r="Q51" s="93" t="str">
        <f t="shared" si="0"/>
        <v>不可</v>
      </c>
      <c r="R51" s="96"/>
      <c r="S51" s="92"/>
      <c r="T51" s="93" t="str">
        <f t="shared" si="1"/>
        <v/>
      </c>
      <c r="U51" s="99"/>
      <c r="V51" s="94" t="str">
        <f t="shared" si="6"/>
        <v>不可</v>
      </c>
      <c r="W51" s="165"/>
      <c r="X51" s="166"/>
      <c r="Y51" s="119"/>
      <c r="Z51" s="61"/>
      <c r="AA51" s="30" t="str">
        <f>IF(AND(M51="可",Q51="可",T51="可",V51="可",'様式１ 4種ウイルス感染症'!AG51="可"),"受入れ可","受入れ不可")</f>
        <v>受入れ不可</v>
      </c>
      <c r="AK51" s="57">
        <f t="shared" si="2"/>
        <v>693688</v>
      </c>
      <c r="AL51" s="57">
        <f t="shared" si="3"/>
        <v>91</v>
      </c>
      <c r="AM51" s="7">
        <f t="shared" si="4"/>
        <v>1</v>
      </c>
    </row>
    <row r="52" spans="2:39" ht="24" customHeight="1" thickBot="1">
      <c r="B52" s="59">
        <v>44</v>
      </c>
      <c r="C52" s="60">
        <f>'様式１ 4種ウイルス感染症'!C52</f>
        <v>0</v>
      </c>
      <c r="D52" s="60">
        <f>'様式１ 4種ウイルス感染症'!D52</f>
        <v>0</v>
      </c>
      <c r="E52" s="60">
        <f>'様式１ 4種ウイルス感染症'!E52</f>
        <v>0</v>
      </c>
      <c r="F52" s="86">
        <f>'様式１ 4種ウイルス感染症'!F52</f>
        <v>0</v>
      </c>
      <c r="G52" s="86">
        <f>'様式１ 4種ウイルス感染症'!G52</f>
        <v>0</v>
      </c>
      <c r="H52" s="96"/>
      <c r="I52" s="97"/>
      <c r="J52" s="97"/>
      <c r="K52" s="97"/>
      <c r="L52" s="32"/>
      <c r="M52" s="91" t="str">
        <f t="shared" si="5"/>
        <v>不可</v>
      </c>
      <c r="N52" s="96"/>
      <c r="O52" s="97"/>
      <c r="P52" s="98"/>
      <c r="Q52" s="93" t="str">
        <f t="shared" si="0"/>
        <v>不可</v>
      </c>
      <c r="R52" s="96"/>
      <c r="S52" s="92"/>
      <c r="T52" s="93" t="str">
        <f t="shared" si="1"/>
        <v/>
      </c>
      <c r="U52" s="99"/>
      <c r="V52" s="94" t="str">
        <f t="shared" si="6"/>
        <v>不可</v>
      </c>
      <c r="W52" s="165"/>
      <c r="X52" s="166"/>
      <c r="Y52" s="119"/>
      <c r="Z52" s="61"/>
      <c r="AA52" s="30" t="str">
        <f>IF(AND(M52="可",Q52="可",T52="可",V52="可",'様式１ 4種ウイルス感染症'!AG52="可"),"受入れ可","受入れ不可")</f>
        <v>受入れ不可</v>
      </c>
      <c r="AK52" s="57">
        <f t="shared" si="2"/>
        <v>693688</v>
      </c>
      <c r="AL52" s="57">
        <f t="shared" si="3"/>
        <v>91</v>
      </c>
      <c r="AM52" s="7">
        <f t="shared" si="4"/>
        <v>1</v>
      </c>
    </row>
    <row r="53" spans="2:39" ht="24" customHeight="1" thickBot="1">
      <c r="B53" s="59">
        <v>45</v>
      </c>
      <c r="C53" s="60">
        <f>'様式１ 4種ウイルス感染症'!C53</f>
        <v>0</v>
      </c>
      <c r="D53" s="60">
        <f>'様式１ 4種ウイルス感染症'!D53</f>
        <v>0</v>
      </c>
      <c r="E53" s="60">
        <f>'様式１ 4種ウイルス感染症'!E53</f>
        <v>0</v>
      </c>
      <c r="F53" s="86">
        <f>'様式１ 4種ウイルス感染症'!F53</f>
        <v>0</v>
      </c>
      <c r="G53" s="86">
        <f>'様式１ 4種ウイルス感染症'!G53</f>
        <v>0</v>
      </c>
      <c r="H53" s="96"/>
      <c r="I53" s="97"/>
      <c r="J53" s="97"/>
      <c r="K53" s="97"/>
      <c r="L53" s="32"/>
      <c r="M53" s="91" t="str">
        <f t="shared" si="5"/>
        <v>不可</v>
      </c>
      <c r="N53" s="96"/>
      <c r="O53" s="97"/>
      <c r="P53" s="98"/>
      <c r="Q53" s="93" t="str">
        <f t="shared" si="0"/>
        <v>不可</v>
      </c>
      <c r="R53" s="96"/>
      <c r="S53" s="92"/>
      <c r="T53" s="93" t="str">
        <f t="shared" si="1"/>
        <v/>
      </c>
      <c r="U53" s="99"/>
      <c r="V53" s="94" t="str">
        <f t="shared" si="6"/>
        <v>不可</v>
      </c>
      <c r="W53" s="165"/>
      <c r="X53" s="166"/>
      <c r="Y53" s="119"/>
      <c r="Z53" s="61"/>
      <c r="AA53" s="30" t="str">
        <f>IF(AND(M53="可",Q53="可",T53="可",V53="可",'様式１ 4種ウイルス感染症'!AG53="可"),"受入れ可","受入れ不可")</f>
        <v>受入れ不可</v>
      </c>
      <c r="AK53" s="57">
        <f t="shared" si="2"/>
        <v>693688</v>
      </c>
      <c r="AL53" s="57">
        <f t="shared" si="3"/>
        <v>91</v>
      </c>
      <c r="AM53" s="7">
        <f t="shared" si="4"/>
        <v>1</v>
      </c>
    </row>
    <row r="54" spans="2:39" ht="24" customHeight="1" thickBot="1">
      <c r="B54" s="59">
        <v>46</v>
      </c>
      <c r="C54" s="60">
        <f>'様式１ 4種ウイルス感染症'!C54</f>
        <v>0</v>
      </c>
      <c r="D54" s="60">
        <f>'様式１ 4種ウイルス感染症'!D54</f>
        <v>0</v>
      </c>
      <c r="E54" s="60">
        <f>'様式１ 4種ウイルス感染症'!E54</f>
        <v>0</v>
      </c>
      <c r="F54" s="86">
        <f>'様式１ 4種ウイルス感染症'!F54</f>
        <v>0</v>
      </c>
      <c r="G54" s="86">
        <f>'様式１ 4種ウイルス感染症'!G54</f>
        <v>0</v>
      </c>
      <c r="H54" s="96"/>
      <c r="I54" s="97"/>
      <c r="J54" s="97"/>
      <c r="K54" s="97"/>
      <c r="L54" s="32"/>
      <c r="M54" s="91" t="str">
        <f t="shared" si="5"/>
        <v>不可</v>
      </c>
      <c r="N54" s="96"/>
      <c r="O54" s="97"/>
      <c r="P54" s="98"/>
      <c r="Q54" s="93" t="str">
        <f t="shared" si="0"/>
        <v>不可</v>
      </c>
      <c r="R54" s="96"/>
      <c r="S54" s="92"/>
      <c r="T54" s="93" t="str">
        <f t="shared" si="1"/>
        <v/>
      </c>
      <c r="U54" s="99"/>
      <c r="V54" s="94" t="str">
        <f t="shared" si="6"/>
        <v>不可</v>
      </c>
      <c r="W54" s="165"/>
      <c r="X54" s="166"/>
      <c r="Y54" s="119"/>
      <c r="Z54" s="61"/>
      <c r="AA54" s="30" t="str">
        <f>IF(AND(M54="可",Q54="可",T54="可",V54="可",'様式１ 4種ウイルス感染症'!AG54="可"),"受入れ可","受入れ不可")</f>
        <v>受入れ不可</v>
      </c>
      <c r="AK54" s="57">
        <f t="shared" si="2"/>
        <v>693688</v>
      </c>
      <c r="AL54" s="57">
        <f t="shared" si="3"/>
        <v>91</v>
      </c>
      <c r="AM54" s="7">
        <f t="shared" si="4"/>
        <v>1</v>
      </c>
    </row>
    <row r="55" spans="2:39" ht="24" customHeight="1" thickBot="1">
      <c r="B55" s="59">
        <v>47</v>
      </c>
      <c r="C55" s="60">
        <f>'様式１ 4種ウイルス感染症'!C55</f>
        <v>0</v>
      </c>
      <c r="D55" s="60">
        <f>'様式１ 4種ウイルス感染症'!D55</f>
        <v>0</v>
      </c>
      <c r="E55" s="60">
        <f>'様式１ 4種ウイルス感染症'!E55</f>
        <v>0</v>
      </c>
      <c r="F55" s="86">
        <f>'様式１ 4種ウイルス感染症'!F55</f>
        <v>0</v>
      </c>
      <c r="G55" s="86">
        <f>'様式１ 4種ウイルス感染症'!G55</f>
        <v>0</v>
      </c>
      <c r="H55" s="96"/>
      <c r="I55" s="97"/>
      <c r="J55" s="97"/>
      <c r="K55" s="97"/>
      <c r="L55" s="32"/>
      <c r="M55" s="91" t="str">
        <f t="shared" si="5"/>
        <v>不可</v>
      </c>
      <c r="N55" s="96"/>
      <c r="O55" s="97"/>
      <c r="P55" s="98"/>
      <c r="Q55" s="93" t="str">
        <f t="shared" si="0"/>
        <v>不可</v>
      </c>
      <c r="R55" s="96"/>
      <c r="S55" s="92"/>
      <c r="T55" s="93" t="str">
        <f t="shared" si="1"/>
        <v/>
      </c>
      <c r="U55" s="99"/>
      <c r="V55" s="94" t="str">
        <f t="shared" si="6"/>
        <v>不可</v>
      </c>
      <c r="W55" s="165"/>
      <c r="X55" s="166"/>
      <c r="Y55" s="119"/>
      <c r="Z55" s="61"/>
      <c r="AA55" s="30" t="str">
        <f>IF(AND(M55="可",Q55="可",T55="可",V55="可",'様式１ 4種ウイルス感染症'!AG55="可"),"受入れ可","受入れ不可")</f>
        <v>受入れ不可</v>
      </c>
      <c r="AK55" s="57">
        <f t="shared" si="2"/>
        <v>693688</v>
      </c>
      <c r="AL55" s="57">
        <f t="shared" si="3"/>
        <v>91</v>
      </c>
      <c r="AM55" s="7">
        <f t="shared" si="4"/>
        <v>1</v>
      </c>
    </row>
    <row r="56" spans="2:39" ht="24" customHeight="1" thickBot="1">
      <c r="B56" s="59">
        <v>48</v>
      </c>
      <c r="C56" s="60">
        <f>'様式１ 4種ウイルス感染症'!C56</f>
        <v>0</v>
      </c>
      <c r="D56" s="60">
        <f>'様式１ 4種ウイルス感染症'!D56</f>
        <v>0</v>
      </c>
      <c r="E56" s="60">
        <f>'様式１ 4種ウイルス感染症'!E56</f>
        <v>0</v>
      </c>
      <c r="F56" s="86">
        <f>'様式１ 4種ウイルス感染症'!F56</f>
        <v>0</v>
      </c>
      <c r="G56" s="86">
        <f>'様式１ 4種ウイルス感染症'!G56</f>
        <v>0</v>
      </c>
      <c r="H56" s="96"/>
      <c r="I56" s="97"/>
      <c r="J56" s="97"/>
      <c r="K56" s="97"/>
      <c r="L56" s="32"/>
      <c r="M56" s="91" t="str">
        <f t="shared" si="5"/>
        <v>不可</v>
      </c>
      <c r="N56" s="96"/>
      <c r="O56" s="97"/>
      <c r="P56" s="98"/>
      <c r="Q56" s="93" t="str">
        <f t="shared" si="0"/>
        <v>不可</v>
      </c>
      <c r="R56" s="96"/>
      <c r="S56" s="92"/>
      <c r="T56" s="93" t="str">
        <f t="shared" si="1"/>
        <v/>
      </c>
      <c r="U56" s="99"/>
      <c r="V56" s="94" t="str">
        <f t="shared" si="6"/>
        <v>不可</v>
      </c>
      <c r="W56" s="165"/>
      <c r="X56" s="166"/>
      <c r="Y56" s="119"/>
      <c r="Z56" s="61"/>
      <c r="AA56" s="30" t="str">
        <f>IF(AND(M56="可",Q56="可",T56="可",V56="可",'様式１ 4種ウイルス感染症'!AG56="可"),"受入れ可","受入れ不可")</f>
        <v>受入れ不可</v>
      </c>
      <c r="AK56" s="57">
        <f t="shared" si="2"/>
        <v>693688</v>
      </c>
      <c r="AL56" s="57">
        <f t="shared" si="3"/>
        <v>91</v>
      </c>
      <c r="AM56" s="7">
        <f t="shared" si="4"/>
        <v>1</v>
      </c>
    </row>
    <row r="57" spans="2:39" ht="24" customHeight="1" thickBot="1">
      <c r="B57" s="59">
        <v>49</v>
      </c>
      <c r="C57" s="60">
        <f>'様式１ 4種ウイルス感染症'!C57</f>
        <v>0</v>
      </c>
      <c r="D57" s="60">
        <f>'様式１ 4種ウイルス感染症'!D57</f>
        <v>0</v>
      </c>
      <c r="E57" s="60">
        <f>'様式１ 4種ウイルス感染症'!E57</f>
        <v>0</v>
      </c>
      <c r="F57" s="86">
        <f>'様式１ 4種ウイルス感染症'!F57</f>
        <v>0</v>
      </c>
      <c r="G57" s="86">
        <f>'様式１ 4種ウイルス感染症'!G57</f>
        <v>0</v>
      </c>
      <c r="H57" s="96"/>
      <c r="I57" s="97"/>
      <c r="J57" s="97"/>
      <c r="K57" s="97"/>
      <c r="L57" s="32"/>
      <c r="M57" s="91" t="str">
        <f t="shared" si="5"/>
        <v>不可</v>
      </c>
      <c r="N57" s="96"/>
      <c r="O57" s="97"/>
      <c r="P57" s="98"/>
      <c r="Q57" s="93" t="str">
        <f t="shared" si="0"/>
        <v>不可</v>
      </c>
      <c r="R57" s="96"/>
      <c r="S57" s="92"/>
      <c r="T57" s="93" t="str">
        <f t="shared" si="1"/>
        <v/>
      </c>
      <c r="U57" s="99"/>
      <c r="V57" s="94" t="str">
        <f t="shared" si="6"/>
        <v>不可</v>
      </c>
      <c r="W57" s="165"/>
      <c r="X57" s="166"/>
      <c r="Y57" s="119"/>
      <c r="Z57" s="61"/>
      <c r="AA57" s="30" t="str">
        <f>IF(AND(M57="可",Q57="可",T57="可",V57="可",'様式１ 4種ウイルス感染症'!AG57="可"),"受入れ可","受入れ不可")</f>
        <v>受入れ不可</v>
      </c>
      <c r="AK57" s="57">
        <f t="shared" si="2"/>
        <v>693688</v>
      </c>
      <c r="AL57" s="57">
        <f t="shared" si="3"/>
        <v>91</v>
      </c>
      <c r="AM57" s="7">
        <f t="shared" si="4"/>
        <v>1</v>
      </c>
    </row>
    <row r="58" spans="2:39" ht="24" customHeight="1" thickBot="1">
      <c r="B58" s="59">
        <v>50</v>
      </c>
      <c r="C58" s="60">
        <f>'様式１ 4種ウイルス感染症'!C58</f>
        <v>0</v>
      </c>
      <c r="D58" s="60">
        <f>'様式１ 4種ウイルス感染症'!D58</f>
        <v>0</v>
      </c>
      <c r="E58" s="60">
        <f>'様式１ 4種ウイルス感染症'!E58</f>
        <v>0</v>
      </c>
      <c r="F58" s="86">
        <f>'様式１ 4種ウイルス感染症'!F58</f>
        <v>0</v>
      </c>
      <c r="G58" s="86">
        <f>'様式１ 4種ウイルス感染症'!G58</f>
        <v>0</v>
      </c>
      <c r="H58" s="96"/>
      <c r="I58" s="97"/>
      <c r="J58" s="97"/>
      <c r="K58" s="97"/>
      <c r="L58" s="32"/>
      <c r="M58" s="91" t="str">
        <f t="shared" si="5"/>
        <v>不可</v>
      </c>
      <c r="N58" s="96"/>
      <c r="O58" s="97"/>
      <c r="P58" s="98"/>
      <c r="Q58" s="93" t="str">
        <f t="shared" si="0"/>
        <v>不可</v>
      </c>
      <c r="R58" s="96"/>
      <c r="S58" s="92"/>
      <c r="T58" s="93" t="str">
        <f t="shared" si="1"/>
        <v/>
      </c>
      <c r="U58" s="99"/>
      <c r="V58" s="94" t="str">
        <f t="shared" si="6"/>
        <v>不可</v>
      </c>
      <c r="W58" s="165"/>
      <c r="X58" s="166"/>
      <c r="Y58" s="119"/>
      <c r="Z58" s="61"/>
      <c r="AA58" s="30" t="str">
        <f>IF(AND(M58="可",Q58="可",T58="可",V58="可",'様式１ 4種ウイルス感染症'!AG58="可"),"受入れ可","受入れ不可")</f>
        <v>受入れ不可</v>
      </c>
      <c r="AK58" s="57">
        <f t="shared" si="2"/>
        <v>693688</v>
      </c>
      <c r="AL58" s="57">
        <f t="shared" si="3"/>
        <v>91</v>
      </c>
      <c r="AM58" s="7">
        <f t="shared" si="4"/>
        <v>1</v>
      </c>
    </row>
    <row r="59" spans="2:39" ht="24" customHeight="1" thickBot="1">
      <c r="B59" s="59">
        <v>51</v>
      </c>
      <c r="C59" s="60">
        <f>'様式１ 4種ウイルス感染症'!C59</f>
        <v>0</v>
      </c>
      <c r="D59" s="60">
        <f>'様式１ 4種ウイルス感染症'!D59</f>
        <v>0</v>
      </c>
      <c r="E59" s="60">
        <f>'様式１ 4種ウイルス感染症'!E59</f>
        <v>0</v>
      </c>
      <c r="F59" s="86">
        <f>'様式１ 4種ウイルス感染症'!F59</f>
        <v>0</v>
      </c>
      <c r="G59" s="86">
        <f>'様式１ 4種ウイルス感染症'!G59</f>
        <v>0</v>
      </c>
      <c r="H59" s="96"/>
      <c r="I59" s="97"/>
      <c r="J59" s="97"/>
      <c r="K59" s="97"/>
      <c r="L59" s="32"/>
      <c r="M59" s="91" t="str">
        <f t="shared" si="5"/>
        <v>不可</v>
      </c>
      <c r="N59" s="96"/>
      <c r="O59" s="97"/>
      <c r="P59" s="98"/>
      <c r="Q59" s="93" t="str">
        <f t="shared" si="0"/>
        <v>不可</v>
      </c>
      <c r="R59" s="96"/>
      <c r="S59" s="92"/>
      <c r="T59" s="93" t="str">
        <f t="shared" si="1"/>
        <v/>
      </c>
      <c r="U59" s="99"/>
      <c r="V59" s="94" t="str">
        <f t="shared" si="6"/>
        <v>不可</v>
      </c>
      <c r="W59" s="165"/>
      <c r="X59" s="166"/>
      <c r="Y59" s="119"/>
      <c r="Z59" s="61"/>
      <c r="AA59" s="30" t="str">
        <f>IF(AND(M59="可",Q59="可",T59="可",V59="可",'様式１ 4種ウイルス感染症'!AG59="可"),"受入れ可","受入れ不可")</f>
        <v>受入れ不可</v>
      </c>
      <c r="AK59" s="57">
        <f t="shared" si="2"/>
        <v>693688</v>
      </c>
      <c r="AL59" s="57">
        <f t="shared" si="3"/>
        <v>91</v>
      </c>
      <c r="AM59" s="7">
        <f t="shared" si="4"/>
        <v>1</v>
      </c>
    </row>
    <row r="60" spans="2:39" ht="24" customHeight="1" thickBot="1">
      <c r="B60" s="59">
        <v>52</v>
      </c>
      <c r="C60" s="60">
        <f>'様式１ 4種ウイルス感染症'!C60</f>
        <v>0</v>
      </c>
      <c r="D60" s="60">
        <f>'様式１ 4種ウイルス感染症'!D60</f>
        <v>0</v>
      </c>
      <c r="E60" s="60">
        <f>'様式１ 4種ウイルス感染症'!E60</f>
        <v>0</v>
      </c>
      <c r="F60" s="86">
        <f>'様式１ 4種ウイルス感染症'!F60</f>
        <v>0</v>
      </c>
      <c r="G60" s="86">
        <f>'様式１ 4種ウイルス感染症'!G60</f>
        <v>0</v>
      </c>
      <c r="H60" s="96"/>
      <c r="I60" s="97"/>
      <c r="J60" s="97"/>
      <c r="K60" s="97"/>
      <c r="L60" s="32"/>
      <c r="M60" s="91" t="str">
        <f t="shared" si="5"/>
        <v>不可</v>
      </c>
      <c r="N60" s="96"/>
      <c r="O60" s="97"/>
      <c r="P60" s="98"/>
      <c r="Q60" s="93" t="str">
        <f t="shared" si="0"/>
        <v>不可</v>
      </c>
      <c r="R60" s="96"/>
      <c r="S60" s="92"/>
      <c r="T60" s="93" t="str">
        <f t="shared" si="1"/>
        <v/>
      </c>
      <c r="U60" s="99"/>
      <c r="V60" s="94" t="str">
        <f t="shared" si="6"/>
        <v>不可</v>
      </c>
      <c r="W60" s="165"/>
      <c r="X60" s="166"/>
      <c r="Y60" s="119"/>
      <c r="Z60" s="61"/>
      <c r="AA60" s="30" t="str">
        <f>IF(AND(M60="可",Q60="可",T60="可",V60="可",'様式１ 4種ウイルス感染症'!AG60="可"),"受入れ可","受入れ不可")</f>
        <v>受入れ不可</v>
      </c>
      <c r="AK60" s="57">
        <f t="shared" si="2"/>
        <v>693688</v>
      </c>
      <c r="AL60" s="57">
        <f t="shared" si="3"/>
        <v>91</v>
      </c>
      <c r="AM60" s="7">
        <f t="shared" si="4"/>
        <v>1</v>
      </c>
    </row>
    <row r="61" spans="2:39" ht="24" customHeight="1" thickBot="1">
      <c r="B61" s="59">
        <v>53</v>
      </c>
      <c r="C61" s="60">
        <f>'様式１ 4種ウイルス感染症'!C61</f>
        <v>0</v>
      </c>
      <c r="D61" s="60">
        <f>'様式１ 4種ウイルス感染症'!D61</f>
        <v>0</v>
      </c>
      <c r="E61" s="60">
        <f>'様式１ 4種ウイルス感染症'!E61</f>
        <v>0</v>
      </c>
      <c r="F61" s="86">
        <f>'様式１ 4種ウイルス感染症'!F61</f>
        <v>0</v>
      </c>
      <c r="G61" s="86">
        <f>'様式１ 4種ウイルス感染症'!G61</f>
        <v>0</v>
      </c>
      <c r="H61" s="96"/>
      <c r="I61" s="97"/>
      <c r="J61" s="97"/>
      <c r="K61" s="97"/>
      <c r="L61" s="32"/>
      <c r="M61" s="91" t="str">
        <f t="shared" si="5"/>
        <v>不可</v>
      </c>
      <c r="N61" s="96"/>
      <c r="O61" s="97"/>
      <c r="P61" s="98"/>
      <c r="Q61" s="93" t="str">
        <f t="shared" si="0"/>
        <v>不可</v>
      </c>
      <c r="R61" s="96"/>
      <c r="S61" s="92"/>
      <c r="T61" s="93" t="str">
        <f t="shared" si="1"/>
        <v/>
      </c>
      <c r="U61" s="99"/>
      <c r="V61" s="94" t="str">
        <f t="shared" si="6"/>
        <v>不可</v>
      </c>
      <c r="W61" s="165"/>
      <c r="X61" s="166"/>
      <c r="Y61" s="119"/>
      <c r="Z61" s="61"/>
      <c r="AA61" s="30" t="str">
        <f>IF(AND(M61="可",Q61="可",T61="可",V61="可",'様式１ 4種ウイルス感染症'!AG61="可"),"受入れ可","受入れ不可")</f>
        <v>受入れ不可</v>
      </c>
      <c r="AK61" s="57">
        <f t="shared" si="2"/>
        <v>693688</v>
      </c>
      <c r="AL61" s="57">
        <f t="shared" si="3"/>
        <v>91</v>
      </c>
      <c r="AM61" s="7">
        <f t="shared" si="4"/>
        <v>1</v>
      </c>
    </row>
    <row r="62" spans="2:39" ht="24" customHeight="1" thickBot="1">
      <c r="B62" s="59">
        <v>54</v>
      </c>
      <c r="C62" s="60">
        <f>'様式１ 4種ウイルス感染症'!C62</f>
        <v>0</v>
      </c>
      <c r="D62" s="60">
        <f>'様式１ 4種ウイルス感染症'!D62</f>
        <v>0</v>
      </c>
      <c r="E62" s="60">
        <f>'様式１ 4種ウイルス感染症'!E62</f>
        <v>0</v>
      </c>
      <c r="F62" s="86">
        <f>'様式１ 4種ウイルス感染症'!F62</f>
        <v>0</v>
      </c>
      <c r="G62" s="86">
        <f>'様式１ 4種ウイルス感染症'!G62</f>
        <v>0</v>
      </c>
      <c r="H62" s="96"/>
      <c r="I62" s="97"/>
      <c r="J62" s="97"/>
      <c r="K62" s="97"/>
      <c r="L62" s="32"/>
      <c r="M62" s="91" t="str">
        <f t="shared" si="5"/>
        <v>不可</v>
      </c>
      <c r="N62" s="96"/>
      <c r="O62" s="97"/>
      <c r="P62" s="98"/>
      <c r="Q62" s="93" t="str">
        <f t="shared" si="0"/>
        <v>不可</v>
      </c>
      <c r="R62" s="96"/>
      <c r="S62" s="92"/>
      <c r="T62" s="93" t="str">
        <f t="shared" si="1"/>
        <v/>
      </c>
      <c r="U62" s="99"/>
      <c r="V62" s="94" t="str">
        <f t="shared" si="6"/>
        <v>不可</v>
      </c>
      <c r="W62" s="165"/>
      <c r="X62" s="166"/>
      <c r="Y62" s="119"/>
      <c r="Z62" s="61"/>
      <c r="AA62" s="30" t="str">
        <f>IF(AND(M62="可",Q62="可",T62="可",V62="可",'様式１ 4種ウイルス感染症'!AG62="可"),"受入れ可","受入れ不可")</f>
        <v>受入れ不可</v>
      </c>
      <c r="AK62" s="57">
        <f t="shared" si="2"/>
        <v>693688</v>
      </c>
      <c r="AL62" s="57">
        <f t="shared" si="3"/>
        <v>91</v>
      </c>
      <c r="AM62" s="7">
        <f t="shared" si="4"/>
        <v>1</v>
      </c>
    </row>
    <row r="63" spans="2:39" ht="24" customHeight="1" thickBot="1">
      <c r="B63" s="59">
        <v>55</v>
      </c>
      <c r="C63" s="60">
        <f>'様式１ 4種ウイルス感染症'!C63</f>
        <v>0</v>
      </c>
      <c r="D63" s="60">
        <f>'様式１ 4種ウイルス感染症'!D63</f>
        <v>0</v>
      </c>
      <c r="E63" s="60">
        <f>'様式１ 4種ウイルス感染症'!E63</f>
        <v>0</v>
      </c>
      <c r="F63" s="86">
        <f>'様式１ 4種ウイルス感染症'!F63</f>
        <v>0</v>
      </c>
      <c r="G63" s="86">
        <f>'様式１ 4種ウイルス感染症'!G63</f>
        <v>0</v>
      </c>
      <c r="H63" s="96"/>
      <c r="I63" s="97"/>
      <c r="J63" s="97"/>
      <c r="K63" s="97"/>
      <c r="L63" s="32"/>
      <c r="M63" s="91" t="str">
        <f t="shared" si="5"/>
        <v>不可</v>
      </c>
      <c r="N63" s="96"/>
      <c r="O63" s="97"/>
      <c r="P63" s="98"/>
      <c r="Q63" s="93" t="str">
        <f t="shared" si="0"/>
        <v>不可</v>
      </c>
      <c r="R63" s="96"/>
      <c r="S63" s="92"/>
      <c r="T63" s="93" t="str">
        <f t="shared" si="1"/>
        <v/>
      </c>
      <c r="U63" s="99"/>
      <c r="V63" s="94" t="str">
        <f t="shared" si="6"/>
        <v>不可</v>
      </c>
      <c r="W63" s="165"/>
      <c r="X63" s="166"/>
      <c r="Y63" s="119"/>
      <c r="Z63" s="61"/>
      <c r="AA63" s="30" t="str">
        <f>IF(AND(M63="可",Q63="可",T63="可",V63="可",'様式１ 4種ウイルス感染症'!AG63="可"),"受入れ可","受入れ不可")</f>
        <v>受入れ不可</v>
      </c>
      <c r="AK63" s="57">
        <f t="shared" si="2"/>
        <v>693688</v>
      </c>
      <c r="AL63" s="57">
        <f t="shared" si="3"/>
        <v>91</v>
      </c>
      <c r="AM63" s="7">
        <f t="shared" si="4"/>
        <v>1</v>
      </c>
    </row>
    <row r="64" spans="2:39" ht="24" customHeight="1" thickBot="1">
      <c r="B64" s="59">
        <v>56</v>
      </c>
      <c r="C64" s="60">
        <f>'様式１ 4種ウイルス感染症'!C64</f>
        <v>0</v>
      </c>
      <c r="D64" s="60">
        <f>'様式１ 4種ウイルス感染症'!D64</f>
        <v>0</v>
      </c>
      <c r="E64" s="60">
        <f>'様式１ 4種ウイルス感染症'!E64</f>
        <v>0</v>
      </c>
      <c r="F64" s="86">
        <f>'様式１ 4種ウイルス感染症'!F64</f>
        <v>0</v>
      </c>
      <c r="G64" s="86">
        <f>'様式１ 4種ウイルス感染症'!G64</f>
        <v>0</v>
      </c>
      <c r="H64" s="96"/>
      <c r="I64" s="97"/>
      <c r="J64" s="97"/>
      <c r="K64" s="97"/>
      <c r="L64" s="32"/>
      <c r="M64" s="91" t="str">
        <f t="shared" si="5"/>
        <v>不可</v>
      </c>
      <c r="N64" s="96"/>
      <c r="O64" s="97"/>
      <c r="P64" s="98"/>
      <c r="Q64" s="93" t="str">
        <f t="shared" si="0"/>
        <v>不可</v>
      </c>
      <c r="R64" s="96"/>
      <c r="S64" s="92"/>
      <c r="T64" s="93" t="str">
        <f t="shared" si="1"/>
        <v/>
      </c>
      <c r="U64" s="99"/>
      <c r="V64" s="94" t="str">
        <f t="shared" si="6"/>
        <v>不可</v>
      </c>
      <c r="W64" s="165"/>
      <c r="X64" s="166"/>
      <c r="Y64" s="119"/>
      <c r="Z64" s="61"/>
      <c r="AA64" s="30" t="str">
        <f>IF(AND(M64="可",Q64="可",T64="可",V64="可",'様式１ 4種ウイルス感染症'!AG64="可"),"受入れ可","受入れ不可")</f>
        <v>受入れ不可</v>
      </c>
      <c r="AK64" s="57">
        <f t="shared" si="2"/>
        <v>693688</v>
      </c>
      <c r="AL64" s="57">
        <f t="shared" si="3"/>
        <v>91</v>
      </c>
      <c r="AM64" s="7">
        <f t="shared" si="4"/>
        <v>1</v>
      </c>
    </row>
    <row r="65" spans="2:39" ht="24" customHeight="1" thickBot="1">
      <c r="B65" s="59">
        <v>57</v>
      </c>
      <c r="C65" s="60">
        <f>'様式１ 4種ウイルス感染症'!C65</f>
        <v>0</v>
      </c>
      <c r="D65" s="60">
        <f>'様式１ 4種ウイルス感染症'!D65</f>
        <v>0</v>
      </c>
      <c r="E65" s="60">
        <f>'様式１ 4種ウイルス感染症'!E65</f>
        <v>0</v>
      </c>
      <c r="F65" s="86">
        <f>'様式１ 4種ウイルス感染症'!F65</f>
        <v>0</v>
      </c>
      <c r="G65" s="86">
        <f>'様式１ 4種ウイルス感染症'!G65</f>
        <v>0</v>
      </c>
      <c r="H65" s="96"/>
      <c r="I65" s="97"/>
      <c r="J65" s="97"/>
      <c r="K65" s="97"/>
      <c r="L65" s="32"/>
      <c r="M65" s="91" t="str">
        <f t="shared" si="5"/>
        <v>不可</v>
      </c>
      <c r="N65" s="96"/>
      <c r="O65" s="97"/>
      <c r="P65" s="98"/>
      <c r="Q65" s="93" t="str">
        <f t="shared" si="0"/>
        <v>不可</v>
      </c>
      <c r="R65" s="96"/>
      <c r="S65" s="92"/>
      <c r="T65" s="93" t="str">
        <f t="shared" si="1"/>
        <v/>
      </c>
      <c r="U65" s="99"/>
      <c r="V65" s="94" t="str">
        <f t="shared" si="6"/>
        <v>不可</v>
      </c>
      <c r="W65" s="165"/>
      <c r="X65" s="166"/>
      <c r="Y65" s="119"/>
      <c r="Z65" s="61"/>
      <c r="AA65" s="30" t="str">
        <f>IF(AND(M65="可",Q65="可",T65="可",V65="可",'様式１ 4種ウイルス感染症'!AG65="可"),"受入れ可","受入れ不可")</f>
        <v>受入れ不可</v>
      </c>
      <c r="AK65" s="57">
        <f t="shared" si="2"/>
        <v>693688</v>
      </c>
      <c r="AL65" s="57">
        <f t="shared" si="3"/>
        <v>91</v>
      </c>
      <c r="AM65" s="7">
        <f t="shared" si="4"/>
        <v>1</v>
      </c>
    </row>
    <row r="66" spans="2:39" ht="24" customHeight="1" thickBot="1">
      <c r="B66" s="59">
        <v>58</v>
      </c>
      <c r="C66" s="60">
        <f>'様式１ 4種ウイルス感染症'!C66</f>
        <v>0</v>
      </c>
      <c r="D66" s="60">
        <f>'様式１ 4種ウイルス感染症'!D66</f>
        <v>0</v>
      </c>
      <c r="E66" s="60">
        <f>'様式１ 4種ウイルス感染症'!E66</f>
        <v>0</v>
      </c>
      <c r="F66" s="86">
        <f>'様式１ 4種ウイルス感染症'!F66</f>
        <v>0</v>
      </c>
      <c r="G66" s="86">
        <f>'様式１ 4種ウイルス感染症'!G66</f>
        <v>0</v>
      </c>
      <c r="H66" s="96"/>
      <c r="I66" s="97"/>
      <c r="J66" s="97"/>
      <c r="K66" s="97"/>
      <c r="L66" s="32"/>
      <c r="M66" s="91" t="str">
        <f t="shared" si="5"/>
        <v>不可</v>
      </c>
      <c r="N66" s="96"/>
      <c r="O66" s="97"/>
      <c r="P66" s="98"/>
      <c r="Q66" s="93" t="str">
        <f t="shared" si="0"/>
        <v>不可</v>
      </c>
      <c r="R66" s="96"/>
      <c r="S66" s="92"/>
      <c r="T66" s="93" t="str">
        <f t="shared" si="1"/>
        <v/>
      </c>
      <c r="U66" s="99"/>
      <c r="V66" s="94" t="str">
        <f t="shared" si="6"/>
        <v>不可</v>
      </c>
      <c r="W66" s="165"/>
      <c r="X66" s="166"/>
      <c r="Y66" s="119"/>
      <c r="Z66" s="61"/>
      <c r="AA66" s="30" t="str">
        <f>IF(AND(M66="可",Q66="可",T66="可",V66="可",'様式１ 4種ウイルス感染症'!AG66="可"),"受入れ可","受入れ不可")</f>
        <v>受入れ不可</v>
      </c>
      <c r="AK66" s="57">
        <f t="shared" si="2"/>
        <v>693688</v>
      </c>
      <c r="AL66" s="57">
        <f t="shared" si="3"/>
        <v>91</v>
      </c>
      <c r="AM66" s="7">
        <f t="shared" si="4"/>
        <v>1</v>
      </c>
    </row>
    <row r="67" spans="2:39" ht="24" customHeight="1" thickBot="1">
      <c r="B67" s="59">
        <v>59</v>
      </c>
      <c r="C67" s="60">
        <f>'様式１ 4種ウイルス感染症'!C67</f>
        <v>0</v>
      </c>
      <c r="D67" s="60">
        <f>'様式１ 4種ウイルス感染症'!D67</f>
        <v>0</v>
      </c>
      <c r="E67" s="60">
        <f>'様式１ 4種ウイルス感染症'!E67</f>
        <v>0</v>
      </c>
      <c r="F67" s="86">
        <f>'様式１ 4種ウイルス感染症'!F67</f>
        <v>0</v>
      </c>
      <c r="G67" s="86">
        <f>'様式１ 4種ウイルス感染症'!G67</f>
        <v>0</v>
      </c>
      <c r="H67" s="96"/>
      <c r="I67" s="97"/>
      <c r="J67" s="97"/>
      <c r="K67" s="97"/>
      <c r="L67" s="32"/>
      <c r="M67" s="91" t="str">
        <f t="shared" si="5"/>
        <v>不可</v>
      </c>
      <c r="N67" s="96"/>
      <c r="O67" s="97"/>
      <c r="P67" s="98"/>
      <c r="Q67" s="93" t="str">
        <f t="shared" si="0"/>
        <v>不可</v>
      </c>
      <c r="R67" s="96"/>
      <c r="S67" s="92"/>
      <c r="T67" s="93" t="str">
        <f t="shared" si="1"/>
        <v/>
      </c>
      <c r="U67" s="99"/>
      <c r="V67" s="94" t="str">
        <f t="shared" si="6"/>
        <v>不可</v>
      </c>
      <c r="W67" s="165"/>
      <c r="X67" s="166"/>
      <c r="Y67" s="119"/>
      <c r="Z67" s="61"/>
      <c r="AA67" s="30" t="str">
        <f>IF(AND(M67="可",Q67="可",T67="可",V67="可",'様式１ 4種ウイルス感染症'!AG67="可"),"受入れ可","受入れ不可")</f>
        <v>受入れ不可</v>
      </c>
      <c r="AK67" s="57">
        <f t="shared" si="2"/>
        <v>693688</v>
      </c>
      <c r="AL67" s="57">
        <f t="shared" si="3"/>
        <v>91</v>
      </c>
      <c r="AM67" s="7">
        <f t="shared" si="4"/>
        <v>1</v>
      </c>
    </row>
    <row r="68" spans="2:39" ht="24" customHeight="1" thickBot="1">
      <c r="B68" s="59">
        <v>60</v>
      </c>
      <c r="C68" s="60">
        <f>'様式１ 4種ウイルス感染症'!C68</f>
        <v>0</v>
      </c>
      <c r="D68" s="60">
        <f>'様式１ 4種ウイルス感染症'!D68</f>
        <v>0</v>
      </c>
      <c r="E68" s="60">
        <f>'様式１ 4種ウイルス感染症'!E68</f>
        <v>0</v>
      </c>
      <c r="F68" s="86">
        <f>'様式１ 4種ウイルス感染症'!F68</f>
        <v>0</v>
      </c>
      <c r="G68" s="86">
        <f>'様式１ 4種ウイルス感染症'!G68</f>
        <v>0</v>
      </c>
      <c r="H68" s="96"/>
      <c r="I68" s="97"/>
      <c r="J68" s="97"/>
      <c r="K68" s="97"/>
      <c r="L68" s="32"/>
      <c r="M68" s="91" t="str">
        <f t="shared" si="5"/>
        <v>不可</v>
      </c>
      <c r="N68" s="96"/>
      <c r="O68" s="97"/>
      <c r="P68" s="98"/>
      <c r="Q68" s="93" t="str">
        <f t="shared" si="0"/>
        <v>不可</v>
      </c>
      <c r="R68" s="96"/>
      <c r="S68" s="92"/>
      <c r="T68" s="93" t="str">
        <f t="shared" si="1"/>
        <v/>
      </c>
      <c r="U68" s="99"/>
      <c r="V68" s="94" t="str">
        <f t="shared" si="6"/>
        <v>不可</v>
      </c>
      <c r="W68" s="165"/>
      <c r="X68" s="166"/>
      <c r="Y68" s="119"/>
      <c r="Z68" s="61"/>
      <c r="AA68" s="30" t="str">
        <f>IF(AND(M68="可",Q68="可",T68="可",V68="可",'様式１ 4種ウイルス感染症'!AG68="可"),"受入れ可","受入れ不可")</f>
        <v>受入れ不可</v>
      </c>
      <c r="AK68" s="57">
        <f t="shared" si="2"/>
        <v>693688</v>
      </c>
      <c r="AL68" s="57">
        <f t="shared" si="3"/>
        <v>91</v>
      </c>
      <c r="AM68" s="7">
        <f t="shared" si="4"/>
        <v>1</v>
      </c>
    </row>
    <row r="69" spans="2:39" ht="24" customHeight="1" thickBot="1">
      <c r="B69" s="59">
        <v>61</v>
      </c>
      <c r="C69" s="60">
        <f>'様式１ 4種ウイルス感染症'!C69</f>
        <v>0</v>
      </c>
      <c r="D69" s="60">
        <f>'様式１ 4種ウイルス感染症'!D69</f>
        <v>0</v>
      </c>
      <c r="E69" s="60">
        <f>'様式１ 4種ウイルス感染症'!E69</f>
        <v>0</v>
      </c>
      <c r="F69" s="86">
        <f>'様式１ 4種ウイルス感染症'!F69</f>
        <v>0</v>
      </c>
      <c r="G69" s="86">
        <f>'様式１ 4種ウイルス感染症'!G69</f>
        <v>0</v>
      </c>
      <c r="H69" s="96"/>
      <c r="I69" s="97"/>
      <c r="J69" s="97"/>
      <c r="K69" s="97"/>
      <c r="L69" s="32"/>
      <c r="M69" s="91" t="str">
        <f t="shared" si="5"/>
        <v>不可</v>
      </c>
      <c r="N69" s="96"/>
      <c r="O69" s="97"/>
      <c r="P69" s="98"/>
      <c r="Q69" s="93" t="str">
        <f t="shared" si="0"/>
        <v>不可</v>
      </c>
      <c r="R69" s="96"/>
      <c r="S69" s="92"/>
      <c r="T69" s="93" t="str">
        <f t="shared" si="1"/>
        <v/>
      </c>
      <c r="U69" s="99"/>
      <c r="V69" s="94" t="str">
        <f t="shared" si="6"/>
        <v>不可</v>
      </c>
      <c r="W69" s="165"/>
      <c r="X69" s="166"/>
      <c r="Y69" s="119"/>
      <c r="Z69" s="61"/>
      <c r="AA69" s="30" t="str">
        <f>IF(AND(M69="可",Q69="可",T69="可",V69="可",'様式１ 4種ウイルス感染症'!AG69="可"),"受入れ可","受入れ不可")</f>
        <v>受入れ不可</v>
      </c>
      <c r="AK69" s="57">
        <f t="shared" si="2"/>
        <v>693688</v>
      </c>
      <c r="AL69" s="57">
        <f t="shared" si="3"/>
        <v>91</v>
      </c>
      <c r="AM69" s="7">
        <f t="shared" si="4"/>
        <v>1</v>
      </c>
    </row>
    <row r="70" spans="2:39" ht="24" customHeight="1" thickBot="1">
      <c r="B70" s="59">
        <v>62</v>
      </c>
      <c r="C70" s="60">
        <f>'様式１ 4種ウイルス感染症'!C70</f>
        <v>0</v>
      </c>
      <c r="D70" s="60">
        <f>'様式１ 4種ウイルス感染症'!D70</f>
        <v>0</v>
      </c>
      <c r="E70" s="60">
        <f>'様式１ 4種ウイルス感染症'!E70</f>
        <v>0</v>
      </c>
      <c r="F70" s="86">
        <f>'様式１ 4種ウイルス感染症'!F70</f>
        <v>0</v>
      </c>
      <c r="G70" s="86">
        <f>'様式１ 4種ウイルス感染症'!G70</f>
        <v>0</v>
      </c>
      <c r="H70" s="96"/>
      <c r="I70" s="97"/>
      <c r="J70" s="97"/>
      <c r="K70" s="97"/>
      <c r="L70" s="32"/>
      <c r="M70" s="91" t="str">
        <f t="shared" si="5"/>
        <v>不可</v>
      </c>
      <c r="N70" s="96"/>
      <c r="O70" s="97"/>
      <c r="P70" s="98"/>
      <c r="Q70" s="93" t="str">
        <f t="shared" si="0"/>
        <v>不可</v>
      </c>
      <c r="R70" s="96"/>
      <c r="S70" s="92"/>
      <c r="T70" s="93" t="str">
        <f t="shared" si="1"/>
        <v/>
      </c>
      <c r="U70" s="99"/>
      <c r="V70" s="94" t="str">
        <f t="shared" si="6"/>
        <v>不可</v>
      </c>
      <c r="W70" s="165"/>
      <c r="X70" s="166"/>
      <c r="Y70" s="119"/>
      <c r="Z70" s="61"/>
      <c r="AA70" s="30" t="str">
        <f>IF(AND(M70="可",Q70="可",T70="可",V70="可",'様式１ 4種ウイルス感染症'!AG70="可"),"受入れ可","受入れ不可")</f>
        <v>受入れ不可</v>
      </c>
      <c r="AK70" s="57">
        <f t="shared" si="2"/>
        <v>693688</v>
      </c>
      <c r="AL70" s="57">
        <f t="shared" si="3"/>
        <v>91</v>
      </c>
      <c r="AM70" s="7">
        <f t="shared" si="4"/>
        <v>1</v>
      </c>
    </row>
    <row r="71" spans="2:39" ht="24" customHeight="1" thickBot="1">
      <c r="B71" s="59">
        <v>63</v>
      </c>
      <c r="C71" s="60">
        <f>'様式１ 4種ウイルス感染症'!C71</f>
        <v>0</v>
      </c>
      <c r="D71" s="60">
        <f>'様式１ 4種ウイルス感染症'!D71</f>
        <v>0</v>
      </c>
      <c r="E71" s="60">
        <f>'様式１ 4種ウイルス感染症'!E71</f>
        <v>0</v>
      </c>
      <c r="F71" s="86">
        <f>'様式１ 4種ウイルス感染症'!F71</f>
        <v>0</v>
      </c>
      <c r="G71" s="86">
        <f>'様式１ 4種ウイルス感染症'!G71</f>
        <v>0</v>
      </c>
      <c r="H71" s="96"/>
      <c r="I71" s="97"/>
      <c r="J71" s="97"/>
      <c r="K71" s="97"/>
      <c r="L71" s="32"/>
      <c r="M71" s="91" t="str">
        <f t="shared" si="5"/>
        <v>不可</v>
      </c>
      <c r="N71" s="96"/>
      <c r="O71" s="97"/>
      <c r="P71" s="98"/>
      <c r="Q71" s="93" t="str">
        <f t="shared" si="0"/>
        <v>不可</v>
      </c>
      <c r="R71" s="96"/>
      <c r="S71" s="92"/>
      <c r="T71" s="93" t="str">
        <f t="shared" si="1"/>
        <v/>
      </c>
      <c r="U71" s="99"/>
      <c r="V71" s="94" t="str">
        <f t="shared" si="6"/>
        <v>不可</v>
      </c>
      <c r="W71" s="165"/>
      <c r="X71" s="166"/>
      <c r="Y71" s="119"/>
      <c r="Z71" s="61"/>
      <c r="AA71" s="30" t="str">
        <f>IF(AND(M71="可",Q71="可",T71="可",V71="可",'様式１ 4種ウイルス感染症'!AG71="可"),"受入れ可","受入れ不可")</f>
        <v>受入れ不可</v>
      </c>
      <c r="AK71" s="57">
        <f t="shared" si="2"/>
        <v>693688</v>
      </c>
      <c r="AL71" s="57">
        <f t="shared" si="3"/>
        <v>91</v>
      </c>
      <c r="AM71" s="7">
        <f t="shared" si="4"/>
        <v>1</v>
      </c>
    </row>
    <row r="72" spans="2:39" ht="24" customHeight="1" thickBot="1">
      <c r="B72" s="59">
        <v>64</v>
      </c>
      <c r="C72" s="60">
        <f>'様式１ 4種ウイルス感染症'!C72</f>
        <v>0</v>
      </c>
      <c r="D72" s="60">
        <f>'様式１ 4種ウイルス感染症'!D72</f>
        <v>0</v>
      </c>
      <c r="E72" s="60">
        <f>'様式１ 4種ウイルス感染症'!E72</f>
        <v>0</v>
      </c>
      <c r="F72" s="86">
        <f>'様式１ 4種ウイルス感染症'!F72</f>
        <v>0</v>
      </c>
      <c r="G72" s="86">
        <f>'様式１ 4種ウイルス感染症'!G72</f>
        <v>0</v>
      </c>
      <c r="H72" s="96"/>
      <c r="I72" s="97"/>
      <c r="J72" s="97"/>
      <c r="K72" s="97"/>
      <c r="L72" s="32"/>
      <c r="M72" s="91" t="str">
        <f t="shared" si="5"/>
        <v>不可</v>
      </c>
      <c r="N72" s="96"/>
      <c r="O72" s="97"/>
      <c r="P72" s="98"/>
      <c r="Q72" s="93" t="str">
        <f t="shared" si="0"/>
        <v>不可</v>
      </c>
      <c r="R72" s="96"/>
      <c r="S72" s="92"/>
      <c r="T72" s="93" t="str">
        <f t="shared" si="1"/>
        <v/>
      </c>
      <c r="U72" s="99"/>
      <c r="V72" s="94" t="str">
        <f t="shared" si="6"/>
        <v>不可</v>
      </c>
      <c r="W72" s="165"/>
      <c r="X72" s="166"/>
      <c r="Y72" s="119"/>
      <c r="Z72" s="61"/>
      <c r="AA72" s="30" t="str">
        <f>IF(AND(M72="可",Q72="可",T72="可",V72="可",'様式１ 4種ウイルス感染症'!AG72="可"),"受入れ可","受入れ不可")</f>
        <v>受入れ不可</v>
      </c>
      <c r="AK72" s="57">
        <f t="shared" si="2"/>
        <v>693688</v>
      </c>
      <c r="AL72" s="57">
        <f t="shared" si="3"/>
        <v>91</v>
      </c>
      <c r="AM72" s="7">
        <f t="shared" si="4"/>
        <v>1</v>
      </c>
    </row>
    <row r="73" spans="2:39" ht="24" customHeight="1" thickBot="1">
      <c r="B73" s="59">
        <v>65</v>
      </c>
      <c r="C73" s="60">
        <f>'様式１ 4種ウイルス感染症'!C73</f>
        <v>0</v>
      </c>
      <c r="D73" s="60">
        <f>'様式１ 4種ウイルス感染症'!D73</f>
        <v>0</v>
      </c>
      <c r="E73" s="60">
        <f>'様式１ 4種ウイルス感染症'!E73</f>
        <v>0</v>
      </c>
      <c r="F73" s="86">
        <f>'様式１ 4種ウイルス感染症'!F73</f>
        <v>0</v>
      </c>
      <c r="G73" s="86">
        <f>'様式１ 4種ウイルス感染症'!G73</f>
        <v>0</v>
      </c>
      <c r="H73" s="96"/>
      <c r="I73" s="97"/>
      <c r="J73" s="97"/>
      <c r="K73" s="97"/>
      <c r="L73" s="32"/>
      <c r="M73" s="91" t="str">
        <f t="shared" si="5"/>
        <v>不可</v>
      </c>
      <c r="N73" s="96"/>
      <c r="O73" s="97"/>
      <c r="P73" s="98"/>
      <c r="Q73" s="93" t="str">
        <f t="shared" si="0"/>
        <v>不可</v>
      </c>
      <c r="R73" s="96"/>
      <c r="S73" s="92"/>
      <c r="T73" s="93" t="str">
        <f t="shared" ref="T73:T94" si="7">IF(AND(R73="",S73=""),"",IF(AND(F73-364&lt;=R73,R73&lt;=F73,S73="所見なし"),"可","不可"))</f>
        <v/>
      </c>
      <c r="U73" s="99"/>
      <c r="V73" s="94" t="str">
        <f t="shared" si="6"/>
        <v>不可</v>
      </c>
      <c r="W73" s="165"/>
      <c r="X73" s="166"/>
      <c r="Y73" s="119"/>
      <c r="Z73" s="61"/>
      <c r="AA73" s="30" t="str">
        <f>IF(AND(M73="可",Q73="可",T73="可",V73="可",'様式１ 4種ウイルス感染症'!AG73="可"),"受入れ可","受入れ不可")</f>
        <v>受入れ不可</v>
      </c>
      <c r="AK73" s="57">
        <f t="shared" ref="AK73:AK94" si="8">IF(MONTH(F73)&lt;4,DATE(YEAR(F73)-1,4,1),DATE(YEAR(F73),4,1))</f>
        <v>693688</v>
      </c>
      <c r="AL73" s="57">
        <f t="shared" ref="AL73:AL94" si="9">IF(MONTH(F73)&gt;3,DATE(YEAR(F73)+1,3,31),DATE(YEAR(F73),3,31))</f>
        <v>91</v>
      </c>
      <c r="AM73" s="7">
        <f t="shared" ref="AM73:AM94" si="10">IF(F73="","",MONTH(F73))</f>
        <v>1</v>
      </c>
    </row>
    <row r="74" spans="2:39" ht="24" customHeight="1" thickBot="1">
      <c r="B74" s="59">
        <v>66</v>
      </c>
      <c r="C74" s="60">
        <f>'様式１ 4種ウイルス感染症'!C74</f>
        <v>0</v>
      </c>
      <c r="D74" s="60">
        <f>'様式１ 4種ウイルス感染症'!D74</f>
        <v>0</v>
      </c>
      <c r="E74" s="60">
        <f>'様式１ 4種ウイルス感染症'!E74</f>
        <v>0</v>
      </c>
      <c r="F74" s="86">
        <f>'様式１ 4種ウイルス感染症'!F74</f>
        <v>0</v>
      </c>
      <c r="G74" s="86">
        <f>'様式１ 4種ウイルス感染症'!G74</f>
        <v>0</v>
      </c>
      <c r="H74" s="96"/>
      <c r="I74" s="97"/>
      <c r="J74" s="97"/>
      <c r="K74" s="97"/>
      <c r="L74" s="32"/>
      <c r="M74" s="91" t="str">
        <f t="shared" ref="M74:M94" si="11">IF(OR(AND(H74="",I74="",J74="",K74&lt;F74,L74&gt;=10,ISNUMBER(L74)),AND(H74&lt;I74,I74&lt;J74,J74&lt;F74,K74&lt;F74,L74&gt;=10,ISNUMBER(L74))),"可","不可")</f>
        <v>不可</v>
      </c>
      <c r="N74" s="96"/>
      <c r="O74" s="97"/>
      <c r="P74" s="98"/>
      <c r="Q74" s="93" t="str">
        <f t="shared" ref="Q74:Q94" si="12">IF(OR(M74="可",AND(H74&lt;I74,I74&lt;J74,J74&lt;N74,N74&lt;O74,O74&lt;P74,P74&lt;F74)),"可","不可")</f>
        <v>不可</v>
      </c>
      <c r="R74" s="96"/>
      <c r="S74" s="92"/>
      <c r="T74" s="93" t="str">
        <f t="shared" si="7"/>
        <v/>
      </c>
      <c r="U74" s="99"/>
      <c r="V74" s="94" t="str">
        <f t="shared" ref="V74:V94" si="13">IF(OR(MONTH(G74)=4,MONTH(G74)=5,MONTH(G74)=6,MONTH(G74)=7,MONTH(G74)=8,MONTH(G74)=9,AND(MONTH(G74)=10,OR(MONTH(U74)=10,MONTH(U74)=11)),AND(MONTH(G74)=11,OR(MONTH(U74)=10,MONTH(U74)=11)),AND(MONTH(G74)=12,OR(MONTH(U74)=10,MONTH(U74)=11)),AND(MONTH(G74)=1,OR(MONTH(U74)=10,MONTH(U74)=11)),AND(MONTH(G74)=2,OR(MONTH(U74)=10,MONTH(U74)=11)),AND(MONTH(G74)=3,OR(MONTH(U74)=10,MONTH(U74)=11))),"可","不可")</f>
        <v>不可</v>
      </c>
      <c r="W74" s="165"/>
      <c r="X74" s="166"/>
      <c r="Y74" s="119"/>
      <c r="Z74" s="61"/>
      <c r="AA74" s="30" t="str">
        <f>IF(AND(M74="可",Q74="可",T74="可",V74="可",'様式１ 4種ウイルス感染症'!AG74="可"),"受入れ可","受入れ不可")</f>
        <v>受入れ不可</v>
      </c>
      <c r="AK74" s="57">
        <f t="shared" si="8"/>
        <v>693688</v>
      </c>
      <c r="AL74" s="57">
        <f t="shared" si="9"/>
        <v>91</v>
      </c>
      <c r="AM74" s="7">
        <f t="shared" si="10"/>
        <v>1</v>
      </c>
    </row>
    <row r="75" spans="2:39" ht="24" customHeight="1" thickBot="1">
      <c r="B75" s="59">
        <v>67</v>
      </c>
      <c r="C75" s="60">
        <f>'様式１ 4種ウイルス感染症'!C75</f>
        <v>0</v>
      </c>
      <c r="D75" s="60">
        <f>'様式１ 4種ウイルス感染症'!D75</f>
        <v>0</v>
      </c>
      <c r="E75" s="60">
        <f>'様式１ 4種ウイルス感染症'!E75</f>
        <v>0</v>
      </c>
      <c r="F75" s="86">
        <f>'様式１ 4種ウイルス感染症'!F75</f>
        <v>0</v>
      </c>
      <c r="G75" s="86">
        <f>'様式１ 4種ウイルス感染症'!G75</f>
        <v>0</v>
      </c>
      <c r="H75" s="96"/>
      <c r="I75" s="97"/>
      <c r="J75" s="97"/>
      <c r="K75" s="97"/>
      <c r="L75" s="32"/>
      <c r="M75" s="91" t="str">
        <f t="shared" si="11"/>
        <v>不可</v>
      </c>
      <c r="N75" s="96"/>
      <c r="O75" s="97"/>
      <c r="P75" s="98"/>
      <c r="Q75" s="93" t="str">
        <f t="shared" si="12"/>
        <v>不可</v>
      </c>
      <c r="R75" s="96"/>
      <c r="S75" s="92"/>
      <c r="T75" s="93" t="str">
        <f t="shared" si="7"/>
        <v/>
      </c>
      <c r="U75" s="99"/>
      <c r="V75" s="94" t="str">
        <f t="shared" si="13"/>
        <v>不可</v>
      </c>
      <c r="W75" s="165"/>
      <c r="X75" s="166"/>
      <c r="Y75" s="119"/>
      <c r="Z75" s="61"/>
      <c r="AA75" s="30" t="str">
        <f>IF(AND(M75="可",Q75="可",T75="可",V75="可",'様式１ 4種ウイルス感染症'!AG75="可"),"受入れ可","受入れ不可")</f>
        <v>受入れ不可</v>
      </c>
      <c r="AK75" s="57">
        <f t="shared" si="8"/>
        <v>693688</v>
      </c>
      <c r="AL75" s="57">
        <f t="shared" si="9"/>
        <v>91</v>
      </c>
      <c r="AM75" s="7">
        <f t="shared" si="10"/>
        <v>1</v>
      </c>
    </row>
    <row r="76" spans="2:39" ht="24" customHeight="1" thickBot="1">
      <c r="B76" s="59">
        <v>68</v>
      </c>
      <c r="C76" s="60">
        <f>'様式１ 4種ウイルス感染症'!C76</f>
        <v>0</v>
      </c>
      <c r="D76" s="60">
        <f>'様式１ 4種ウイルス感染症'!D76</f>
        <v>0</v>
      </c>
      <c r="E76" s="60">
        <f>'様式１ 4種ウイルス感染症'!E76</f>
        <v>0</v>
      </c>
      <c r="F76" s="86">
        <f>'様式１ 4種ウイルス感染症'!F76</f>
        <v>0</v>
      </c>
      <c r="G76" s="86">
        <f>'様式１ 4種ウイルス感染症'!G76</f>
        <v>0</v>
      </c>
      <c r="H76" s="96"/>
      <c r="I76" s="97"/>
      <c r="J76" s="97"/>
      <c r="K76" s="97"/>
      <c r="L76" s="32"/>
      <c r="M76" s="91" t="str">
        <f t="shared" si="11"/>
        <v>不可</v>
      </c>
      <c r="N76" s="96"/>
      <c r="O76" s="97"/>
      <c r="P76" s="98"/>
      <c r="Q76" s="93" t="str">
        <f t="shared" si="12"/>
        <v>不可</v>
      </c>
      <c r="R76" s="96"/>
      <c r="S76" s="92"/>
      <c r="T76" s="93" t="str">
        <f t="shared" si="7"/>
        <v/>
      </c>
      <c r="U76" s="99"/>
      <c r="V76" s="94" t="str">
        <f t="shared" si="13"/>
        <v>不可</v>
      </c>
      <c r="W76" s="165"/>
      <c r="X76" s="166"/>
      <c r="Y76" s="119"/>
      <c r="Z76" s="61"/>
      <c r="AA76" s="30" t="str">
        <f>IF(AND(M76="可",Q76="可",T76="可",V76="可",'様式１ 4種ウイルス感染症'!AG76="可"),"受入れ可","受入れ不可")</f>
        <v>受入れ不可</v>
      </c>
      <c r="AK76" s="57">
        <f t="shared" si="8"/>
        <v>693688</v>
      </c>
      <c r="AL76" s="57">
        <f t="shared" si="9"/>
        <v>91</v>
      </c>
      <c r="AM76" s="7">
        <f t="shared" si="10"/>
        <v>1</v>
      </c>
    </row>
    <row r="77" spans="2:39" ht="24" customHeight="1" thickBot="1">
      <c r="B77" s="59">
        <v>69</v>
      </c>
      <c r="C77" s="60">
        <f>'様式１ 4種ウイルス感染症'!C77</f>
        <v>0</v>
      </c>
      <c r="D77" s="60">
        <f>'様式１ 4種ウイルス感染症'!D77</f>
        <v>0</v>
      </c>
      <c r="E77" s="60">
        <f>'様式１ 4種ウイルス感染症'!E77</f>
        <v>0</v>
      </c>
      <c r="F77" s="86">
        <f>'様式１ 4種ウイルス感染症'!F77</f>
        <v>0</v>
      </c>
      <c r="G77" s="86">
        <f>'様式１ 4種ウイルス感染症'!G77</f>
        <v>0</v>
      </c>
      <c r="H77" s="96"/>
      <c r="I77" s="97"/>
      <c r="J77" s="97"/>
      <c r="K77" s="97"/>
      <c r="L77" s="32"/>
      <c r="M77" s="91" t="str">
        <f t="shared" si="11"/>
        <v>不可</v>
      </c>
      <c r="N77" s="96"/>
      <c r="O77" s="97"/>
      <c r="P77" s="98"/>
      <c r="Q77" s="93" t="str">
        <f t="shared" si="12"/>
        <v>不可</v>
      </c>
      <c r="R77" s="96"/>
      <c r="S77" s="92"/>
      <c r="T77" s="93" t="str">
        <f t="shared" si="7"/>
        <v/>
      </c>
      <c r="U77" s="99"/>
      <c r="V77" s="94" t="str">
        <f t="shared" si="13"/>
        <v>不可</v>
      </c>
      <c r="W77" s="165"/>
      <c r="X77" s="166"/>
      <c r="Y77" s="119"/>
      <c r="Z77" s="61"/>
      <c r="AA77" s="30" t="str">
        <f>IF(AND(M77="可",Q77="可",T77="可",V77="可",'様式１ 4種ウイルス感染症'!AG77="可"),"受入れ可","受入れ不可")</f>
        <v>受入れ不可</v>
      </c>
      <c r="AK77" s="57">
        <f t="shared" si="8"/>
        <v>693688</v>
      </c>
      <c r="AL77" s="57">
        <f t="shared" si="9"/>
        <v>91</v>
      </c>
      <c r="AM77" s="7">
        <f t="shared" si="10"/>
        <v>1</v>
      </c>
    </row>
    <row r="78" spans="2:39" ht="24" customHeight="1" thickBot="1">
      <c r="B78" s="59">
        <v>70</v>
      </c>
      <c r="C78" s="60">
        <f>'様式１ 4種ウイルス感染症'!C78</f>
        <v>0</v>
      </c>
      <c r="D78" s="60">
        <f>'様式１ 4種ウイルス感染症'!D78</f>
        <v>0</v>
      </c>
      <c r="E78" s="60">
        <f>'様式１ 4種ウイルス感染症'!E78</f>
        <v>0</v>
      </c>
      <c r="F78" s="86">
        <f>'様式１ 4種ウイルス感染症'!F78</f>
        <v>0</v>
      </c>
      <c r="G78" s="86">
        <f>'様式１ 4種ウイルス感染症'!G78</f>
        <v>0</v>
      </c>
      <c r="H78" s="96"/>
      <c r="I78" s="97"/>
      <c r="J78" s="97"/>
      <c r="K78" s="97"/>
      <c r="L78" s="32"/>
      <c r="M78" s="91" t="str">
        <f t="shared" si="11"/>
        <v>不可</v>
      </c>
      <c r="N78" s="96"/>
      <c r="O78" s="97"/>
      <c r="P78" s="98"/>
      <c r="Q78" s="93" t="str">
        <f t="shared" si="12"/>
        <v>不可</v>
      </c>
      <c r="R78" s="96"/>
      <c r="S78" s="92"/>
      <c r="T78" s="93" t="str">
        <f t="shared" si="7"/>
        <v/>
      </c>
      <c r="U78" s="99"/>
      <c r="V78" s="94" t="str">
        <f t="shared" si="13"/>
        <v>不可</v>
      </c>
      <c r="W78" s="165"/>
      <c r="X78" s="166"/>
      <c r="Y78" s="119"/>
      <c r="Z78" s="61"/>
      <c r="AA78" s="30" t="str">
        <f>IF(AND(M78="可",Q78="可",T78="可",V78="可",'様式１ 4種ウイルス感染症'!AG78="可"),"受入れ可","受入れ不可")</f>
        <v>受入れ不可</v>
      </c>
      <c r="AK78" s="57">
        <f t="shared" si="8"/>
        <v>693688</v>
      </c>
      <c r="AL78" s="57">
        <f t="shared" si="9"/>
        <v>91</v>
      </c>
      <c r="AM78" s="7">
        <f t="shared" si="10"/>
        <v>1</v>
      </c>
    </row>
    <row r="79" spans="2:39" ht="24" customHeight="1" thickBot="1">
      <c r="B79" s="59">
        <v>71</v>
      </c>
      <c r="C79" s="60">
        <f>'様式１ 4種ウイルス感染症'!C79</f>
        <v>0</v>
      </c>
      <c r="D79" s="60">
        <f>'様式１ 4種ウイルス感染症'!D79</f>
        <v>0</v>
      </c>
      <c r="E79" s="60">
        <f>'様式１ 4種ウイルス感染症'!E79</f>
        <v>0</v>
      </c>
      <c r="F79" s="86">
        <f>'様式１ 4種ウイルス感染症'!F79</f>
        <v>0</v>
      </c>
      <c r="G79" s="86">
        <f>'様式１ 4種ウイルス感染症'!G79</f>
        <v>0</v>
      </c>
      <c r="H79" s="96"/>
      <c r="I79" s="97"/>
      <c r="J79" s="97"/>
      <c r="K79" s="97"/>
      <c r="L79" s="32"/>
      <c r="M79" s="91" t="str">
        <f t="shared" si="11"/>
        <v>不可</v>
      </c>
      <c r="N79" s="96"/>
      <c r="O79" s="97"/>
      <c r="P79" s="98"/>
      <c r="Q79" s="93" t="str">
        <f t="shared" si="12"/>
        <v>不可</v>
      </c>
      <c r="R79" s="96"/>
      <c r="S79" s="92"/>
      <c r="T79" s="93" t="str">
        <f t="shared" si="7"/>
        <v/>
      </c>
      <c r="U79" s="99"/>
      <c r="V79" s="94" t="str">
        <f t="shared" si="13"/>
        <v>不可</v>
      </c>
      <c r="W79" s="165"/>
      <c r="X79" s="166"/>
      <c r="Y79" s="119"/>
      <c r="Z79" s="61"/>
      <c r="AA79" s="30" t="str">
        <f>IF(AND(M79="可",Q79="可",T79="可",V79="可",'様式１ 4種ウイルス感染症'!AG79="可"),"受入れ可","受入れ不可")</f>
        <v>受入れ不可</v>
      </c>
      <c r="AK79" s="57">
        <f t="shared" si="8"/>
        <v>693688</v>
      </c>
      <c r="AL79" s="57">
        <f t="shared" si="9"/>
        <v>91</v>
      </c>
      <c r="AM79" s="7">
        <f t="shared" si="10"/>
        <v>1</v>
      </c>
    </row>
    <row r="80" spans="2:39" ht="24" customHeight="1" thickBot="1">
      <c r="B80" s="59">
        <v>72</v>
      </c>
      <c r="C80" s="60">
        <f>'様式１ 4種ウイルス感染症'!C80</f>
        <v>0</v>
      </c>
      <c r="D80" s="60">
        <f>'様式１ 4種ウイルス感染症'!D80</f>
        <v>0</v>
      </c>
      <c r="E80" s="60">
        <f>'様式１ 4種ウイルス感染症'!E80</f>
        <v>0</v>
      </c>
      <c r="F80" s="86">
        <f>'様式１ 4種ウイルス感染症'!F80</f>
        <v>0</v>
      </c>
      <c r="G80" s="86">
        <f>'様式１ 4種ウイルス感染症'!G80</f>
        <v>0</v>
      </c>
      <c r="H80" s="96"/>
      <c r="I80" s="97"/>
      <c r="J80" s="97"/>
      <c r="K80" s="97"/>
      <c r="L80" s="32"/>
      <c r="M80" s="91" t="str">
        <f t="shared" si="11"/>
        <v>不可</v>
      </c>
      <c r="N80" s="96"/>
      <c r="O80" s="97"/>
      <c r="P80" s="98"/>
      <c r="Q80" s="93" t="str">
        <f t="shared" si="12"/>
        <v>不可</v>
      </c>
      <c r="R80" s="96"/>
      <c r="S80" s="92"/>
      <c r="T80" s="93" t="str">
        <f t="shared" si="7"/>
        <v/>
      </c>
      <c r="U80" s="99"/>
      <c r="V80" s="94" t="str">
        <f t="shared" si="13"/>
        <v>不可</v>
      </c>
      <c r="W80" s="165"/>
      <c r="X80" s="166"/>
      <c r="Y80" s="119"/>
      <c r="Z80" s="61"/>
      <c r="AA80" s="30" t="str">
        <f>IF(AND(M80="可",Q80="可",T80="可",V80="可",'様式１ 4種ウイルス感染症'!AG80="可"),"受入れ可","受入れ不可")</f>
        <v>受入れ不可</v>
      </c>
      <c r="AK80" s="57">
        <f t="shared" si="8"/>
        <v>693688</v>
      </c>
      <c r="AL80" s="57">
        <f t="shared" si="9"/>
        <v>91</v>
      </c>
      <c r="AM80" s="7">
        <f t="shared" si="10"/>
        <v>1</v>
      </c>
    </row>
    <row r="81" spans="2:39" ht="24" customHeight="1" thickBot="1">
      <c r="B81" s="59">
        <v>73</v>
      </c>
      <c r="C81" s="60">
        <f>'様式１ 4種ウイルス感染症'!C81</f>
        <v>0</v>
      </c>
      <c r="D81" s="60">
        <f>'様式１ 4種ウイルス感染症'!D81</f>
        <v>0</v>
      </c>
      <c r="E81" s="60">
        <f>'様式１ 4種ウイルス感染症'!E81</f>
        <v>0</v>
      </c>
      <c r="F81" s="86">
        <f>'様式１ 4種ウイルス感染症'!F81</f>
        <v>0</v>
      </c>
      <c r="G81" s="86">
        <f>'様式１ 4種ウイルス感染症'!G81</f>
        <v>0</v>
      </c>
      <c r="H81" s="96"/>
      <c r="I81" s="97"/>
      <c r="J81" s="97"/>
      <c r="K81" s="97"/>
      <c r="L81" s="32"/>
      <c r="M81" s="91" t="str">
        <f t="shared" si="11"/>
        <v>不可</v>
      </c>
      <c r="N81" s="96"/>
      <c r="O81" s="97"/>
      <c r="P81" s="98"/>
      <c r="Q81" s="93" t="str">
        <f t="shared" si="12"/>
        <v>不可</v>
      </c>
      <c r="R81" s="96"/>
      <c r="S81" s="92"/>
      <c r="T81" s="93" t="str">
        <f t="shared" si="7"/>
        <v/>
      </c>
      <c r="U81" s="99"/>
      <c r="V81" s="94" t="str">
        <f t="shared" si="13"/>
        <v>不可</v>
      </c>
      <c r="W81" s="165"/>
      <c r="X81" s="166"/>
      <c r="Y81" s="119"/>
      <c r="Z81" s="61"/>
      <c r="AA81" s="30" t="str">
        <f>IF(AND(M81="可",Q81="可",T81="可",V81="可",'様式１ 4種ウイルス感染症'!AG81="可"),"受入れ可","受入れ不可")</f>
        <v>受入れ不可</v>
      </c>
      <c r="AK81" s="57">
        <f t="shared" si="8"/>
        <v>693688</v>
      </c>
      <c r="AL81" s="57">
        <f t="shared" si="9"/>
        <v>91</v>
      </c>
      <c r="AM81" s="7">
        <f t="shared" si="10"/>
        <v>1</v>
      </c>
    </row>
    <row r="82" spans="2:39" ht="24" customHeight="1" thickBot="1">
      <c r="B82" s="59">
        <v>74</v>
      </c>
      <c r="C82" s="60">
        <f>'様式１ 4種ウイルス感染症'!C82</f>
        <v>0</v>
      </c>
      <c r="D82" s="60">
        <f>'様式１ 4種ウイルス感染症'!D82</f>
        <v>0</v>
      </c>
      <c r="E82" s="60">
        <f>'様式１ 4種ウイルス感染症'!E82</f>
        <v>0</v>
      </c>
      <c r="F82" s="86">
        <f>'様式１ 4種ウイルス感染症'!F82</f>
        <v>0</v>
      </c>
      <c r="G82" s="86">
        <f>'様式１ 4種ウイルス感染症'!G82</f>
        <v>0</v>
      </c>
      <c r="H82" s="96"/>
      <c r="I82" s="97"/>
      <c r="J82" s="97"/>
      <c r="K82" s="97"/>
      <c r="L82" s="32"/>
      <c r="M82" s="91" t="str">
        <f t="shared" si="11"/>
        <v>不可</v>
      </c>
      <c r="N82" s="96"/>
      <c r="O82" s="97"/>
      <c r="P82" s="98"/>
      <c r="Q82" s="93" t="str">
        <f t="shared" si="12"/>
        <v>不可</v>
      </c>
      <c r="R82" s="96"/>
      <c r="S82" s="92"/>
      <c r="T82" s="93" t="str">
        <f t="shared" si="7"/>
        <v/>
      </c>
      <c r="U82" s="99"/>
      <c r="V82" s="94" t="str">
        <f t="shared" si="13"/>
        <v>不可</v>
      </c>
      <c r="W82" s="165"/>
      <c r="X82" s="166"/>
      <c r="Y82" s="119"/>
      <c r="Z82" s="61"/>
      <c r="AA82" s="30" t="str">
        <f>IF(AND(M82="可",Q82="可",T82="可",V82="可",'様式１ 4種ウイルス感染症'!AG82="可"),"受入れ可","受入れ不可")</f>
        <v>受入れ不可</v>
      </c>
      <c r="AK82" s="57">
        <f t="shared" si="8"/>
        <v>693688</v>
      </c>
      <c r="AL82" s="57">
        <f t="shared" si="9"/>
        <v>91</v>
      </c>
      <c r="AM82" s="7">
        <f t="shared" si="10"/>
        <v>1</v>
      </c>
    </row>
    <row r="83" spans="2:39" ht="24" customHeight="1" thickBot="1">
      <c r="B83" s="59">
        <v>75</v>
      </c>
      <c r="C83" s="60">
        <f>'様式１ 4種ウイルス感染症'!C83</f>
        <v>0</v>
      </c>
      <c r="D83" s="60">
        <f>'様式１ 4種ウイルス感染症'!D83</f>
        <v>0</v>
      </c>
      <c r="E83" s="60">
        <f>'様式１ 4種ウイルス感染症'!E83</f>
        <v>0</v>
      </c>
      <c r="F83" s="86">
        <f>'様式１ 4種ウイルス感染症'!F83</f>
        <v>0</v>
      </c>
      <c r="G83" s="86">
        <f>'様式１ 4種ウイルス感染症'!G83</f>
        <v>0</v>
      </c>
      <c r="H83" s="96"/>
      <c r="I83" s="97"/>
      <c r="J83" s="97"/>
      <c r="K83" s="97"/>
      <c r="L83" s="32"/>
      <c r="M83" s="91" t="str">
        <f t="shared" si="11"/>
        <v>不可</v>
      </c>
      <c r="N83" s="96"/>
      <c r="O83" s="97"/>
      <c r="P83" s="98"/>
      <c r="Q83" s="93" t="str">
        <f t="shared" si="12"/>
        <v>不可</v>
      </c>
      <c r="R83" s="96"/>
      <c r="S83" s="92"/>
      <c r="T83" s="93" t="str">
        <f t="shared" si="7"/>
        <v/>
      </c>
      <c r="U83" s="99"/>
      <c r="V83" s="94" t="str">
        <f t="shared" si="13"/>
        <v>不可</v>
      </c>
      <c r="W83" s="165"/>
      <c r="X83" s="166"/>
      <c r="Y83" s="119"/>
      <c r="Z83" s="61"/>
      <c r="AA83" s="30" t="str">
        <f>IF(AND(M83="可",Q83="可",T83="可",V83="可",'様式１ 4種ウイルス感染症'!AG83="可"),"受入れ可","受入れ不可")</f>
        <v>受入れ不可</v>
      </c>
      <c r="AK83" s="57">
        <f t="shared" si="8"/>
        <v>693688</v>
      </c>
      <c r="AL83" s="57">
        <f t="shared" si="9"/>
        <v>91</v>
      </c>
      <c r="AM83" s="7">
        <f t="shared" si="10"/>
        <v>1</v>
      </c>
    </row>
    <row r="84" spans="2:39" ht="24" customHeight="1" thickBot="1">
      <c r="B84" s="59">
        <v>76</v>
      </c>
      <c r="C84" s="60">
        <f>'様式１ 4種ウイルス感染症'!C84</f>
        <v>0</v>
      </c>
      <c r="D84" s="60">
        <f>'様式１ 4種ウイルス感染症'!D84</f>
        <v>0</v>
      </c>
      <c r="E84" s="60">
        <f>'様式１ 4種ウイルス感染症'!E84</f>
        <v>0</v>
      </c>
      <c r="F84" s="86">
        <f>'様式１ 4種ウイルス感染症'!F84</f>
        <v>0</v>
      </c>
      <c r="G84" s="86">
        <f>'様式１ 4種ウイルス感染症'!G84</f>
        <v>0</v>
      </c>
      <c r="H84" s="96"/>
      <c r="I84" s="97"/>
      <c r="J84" s="97"/>
      <c r="K84" s="97"/>
      <c r="L84" s="32"/>
      <c r="M84" s="91" t="str">
        <f t="shared" si="11"/>
        <v>不可</v>
      </c>
      <c r="N84" s="96"/>
      <c r="O84" s="97"/>
      <c r="P84" s="98"/>
      <c r="Q84" s="93" t="str">
        <f t="shared" si="12"/>
        <v>不可</v>
      </c>
      <c r="R84" s="96"/>
      <c r="S84" s="92"/>
      <c r="T84" s="93" t="str">
        <f t="shared" si="7"/>
        <v/>
      </c>
      <c r="U84" s="99"/>
      <c r="V84" s="94" t="str">
        <f t="shared" si="13"/>
        <v>不可</v>
      </c>
      <c r="W84" s="165"/>
      <c r="X84" s="166"/>
      <c r="Y84" s="119"/>
      <c r="Z84" s="61"/>
      <c r="AA84" s="30" t="str">
        <f>IF(AND(M84="可",Q84="可",T84="可",V84="可",'様式１ 4種ウイルス感染症'!AG84="可"),"受入れ可","受入れ不可")</f>
        <v>受入れ不可</v>
      </c>
      <c r="AK84" s="57">
        <f t="shared" si="8"/>
        <v>693688</v>
      </c>
      <c r="AL84" s="57">
        <f t="shared" si="9"/>
        <v>91</v>
      </c>
      <c r="AM84" s="7">
        <f t="shared" si="10"/>
        <v>1</v>
      </c>
    </row>
    <row r="85" spans="2:39" ht="24" customHeight="1" thickBot="1">
      <c r="B85" s="59">
        <v>77</v>
      </c>
      <c r="C85" s="60">
        <f>'様式１ 4種ウイルス感染症'!C85</f>
        <v>0</v>
      </c>
      <c r="D85" s="60">
        <f>'様式１ 4種ウイルス感染症'!D85</f>
        <v>0</v>
      </c>
      <c r="E85" s="60">
        <f>'様式１ 4種ウイルス感染症'!E85</f>
        <v>0</v>
      </c>
      <c r="F85" s="86">
        <f>'様式１ 4種ウイルス感染症'!F85</f>
        <v>0</v>
      </c>
      <c r="G85" s="86">
        <f>'様式１ 4種ウイルス感染症'!G85</f>
        <v>0</v>
      </c>
      <c r="H85" s="96"/>
      <c r="I85" s="97"/>
      <c r="J85" s="97"/>
      <c r="K85" s="97"/>
      <c r="L85" s="32"/>
      <c r="M85" s="91" t="str">
        <f t="shared" si="11"/>
        <v>不可</v>
      </c>
      <c r="N85" s="96"/>
      <c r="O85" s="97"/>
      <c r="P85" s="98"/>
      <c r="Q85" s="93" t="str">
        <f t="shared" si="12"/>
        <v>不可</v>
      </c>
      <c r="R85" s="96"/>
      <c r="S85" s="92"/>
      <c r="T85" s="93" t="str">
        <f t="shared" si="7"/>
        <v/>
      </c>
      <c r="U85" s="99"/>
      <c r="V85" s="94" t="str">
        <f t="shared" si="13"/>
        <v>不可</v>
      </c>
      <c r="W85" s="165"/>
      <c r="X85" s="166"/>
      <c r="Y85" s="119"/>
      <c r="Z85" s="61"/>
      <c r="AA85" s="30" t="str">
        <f>IF(AND(M85="可",Q85="可",T85="可",V85="可",'様式１ 4種ウイルス感染症'!AG85="可"),"受入れ可","受入れ不可")</f>
        <v>受入れ不可</v>
      </c>
      <c r="AK85" s="57">
        <f t="shared" si="8"/>
        <v>693688</v>
      </c>
      <c r="AL85" s="57">
        <f t="shared" si="9"/>
        <v>91</v>
      </c>
      <c r="AM85" s="7">
        <f t="shared" si="10"/>
        <v>1</v>
      </c>
    </row>
    <row r="86" spans="2:39" ht="24" customHeight="1" thickBot="1">
      <c r="B86" s="59">
        <v>78</v>
      </c>
      <c r="C86" s="60">
        <f>'様式１ 4種ウイルス感染症'!C86</f>
        <v>0</v>
      </c>
      <c r="D86" s="60">
        <f>'様式１ 4種ウイルス感染症'!D86</f>
        <v>0</v>
      </c>
      <c r="E86" s="60">
        <f>'様式１ 4種ウイルス感染症'!E86</f>
        <v>0</v>
      </c>
      <c r="F86" s="86">
        <f>'様式１ 4種ウイルス感染症'!F86</f>
        <v>0</v>
      </c>
      <c r="G86" s="86">
        <f>'様式１ 4種ウイルス感染症'!G86</f>
        <v>0</v>
      </c>
      <c r="H86" s="96"/>
      <c r="I86" s="97"/>
      <c r="J86" s="97"/>
      <c r="K86" s="97"/>
      <c r="L86" s="32"/>
      <c r="M86" s="91" t="str">
        <f t="shared" si="11"/>
        <v>不可</v>
      </c>
      <c r="N86" s="96"/>
      <c r="O86" s="97"/>
      <c r="P86" s="98"/>
      <c r="Q86" s="93" t="str">
        <f t="shared" si="12"/>
        <v>不可</v>
      </c>
      <c r="R86" s="96"/>
      <c r="S86" s="92"/>
      <c r="T86" s="93" t="str">
        <f t="shared" si="7"/>
        <v/>
      </c>
      <c r="U86" s="99"/>
      <c r="V86" s="94" t="str">
        <f t="shared" si="13"/>
        <v>不可</v>
      </c>
      <c r="W86" s="165"/>
      <c r="X86" s="166"/>
      <c r="Y86" s="119"/>
      <c r="Z86" s="61"/>
      <c r="AA86" s="30" t="str">
        <f>IF(AND(M86="可",Q86="可",T86="可",V86="可",'様式１ 4種ウイルス感染症'!AG86="可"),"受入れ可","受入れ不可")</f>
        <v>受入れ不可</v>
      </c>
      <c r="AK86" s="57">
        <f t="shared" si="8"/>
        <v>693688</v>
      </c>
      <c r="AL86" s="57">
        <f t="shared" si="9"/>
        <v>91</v>
      </c>
      <c r="AM86" s="7">
        <f t="shared" si="10"/>
        <v>1</v>
      </c>
    </row>
    <row r="87" spans="2:39" ht="24" customHeight="1" thickBot="1">
      <c r="B87" s="59">
        <v>79</v>
      </c>
      <c r="C87" s="60">
        <f>'様式１ 4種ウイルス感染症'!C87</f>
        <v>0</v>
      </c>
      <c r="D87" s="60">
        <f>'様式１ 4種ウイルス感染症'!D87</f>
        <v>0</v>
      </c>
      <c r="E87" s="60">
        <f>'様式１ 4種ウイルス感染症'!E87</f>
        <v>0</v>
      </c>
      <c r="F87" s="86">
        <f>'様式１ 4種ウイルス感染症'!F87</f>
        <v>0</v>
      </c>
      <c r="G87" s="86">
        <f>'様式１ 4種ウイルス感染症'!G87</f>
        <v>0</v>
      </c>
      <c r="H87" s="96"/>
      <c r="I87" s="97"/>
      <c r="J87" s="97"/>
      <c r="K87" s="97"/>
      <c r="L87" s="32"/>
      <c r="M87" s="91" t="str">
        <f t="shared" si="11"/>
        <v>不可</v>
      </c>
      <c r="N87" s="96"/>
      <c r="O87" s="97"/>
      <c r="P87" s="98"/>
      <c r="Q87" s="93" t="str">
        <f t="shared" si="12"/>
        <v>不可</v>
      </c>
      <c r="R87" s="96"/>
      <c r="S87" s="92"/>
      <c r="T87" s="93" t="str">
        <f t="shared" si="7"/>
        <v/>
      </c>
      <c r="U87" s="99"/>
      <c r="V87" s="94" t="str">
        <f t="shared" si="13"/>
        <v>不可</v>
      </c>
      <c r="W87" s="165"/>
      <c r="X87" s="166"/>
      <c r="Y87" s="119"/>
      <c r="Z87" s="61"/>
      <c r="AA87" s="30" t="str">
        <f>IF(AND(M87="可",Q87="可",T87="可",V87="可",'様式１ 4種ウイルス感染症'!AG87="可"),"受入れ可","受入れ不可")</f>
        <v>受入れ不可</v>
      </c>
      <c r="AK87" s="57">
        <f t="shared" si="8"/>
        <v>693688</v>
      </c>
      <c r="AL87" s="57">
        <f t="shared" si="9"/>
        <v>91</v>
      </c>
      <c r="AM87" s="7">
        <f t="shared" si="10"/>
        <v>1</v>
      </c>
    </row>
    <row r="88" spans="2:39" ht="24" customHeight="1" thickBot="1">
      <c r="B88" s="59">
        <v>80</v>
      </c>
      <c r="C88" s="60">
        <f>'様式１ 4種ウイルス感染症'!C88</f>
        <v>0</v>
      </c>
      <c r="D88" s="60">
        <f>'様式１ 4種ウイルス感染症'!D88</f>
        <v>0</v>
      </c>
      <c r="E88" s="60">
        <f>'様式１ 4種ウイルス感染症'!E88</f>
        <v>0</v>
      </c>
      <c r="F88" s="86">
        <f>'様式１ 4種ウイルス感染症'!F88</f>
        <v>0</v>
      </c>
      <c r="G88" s="86">
        <f>'様式１ 4種ウイルス感染症'!G88</f>
        <v>0</v>
      </c>
      <c r="H88" s="96"/>
      <c r="I88" s="97"/>
      <c r="J88" s="97"/>
      <c r="K88" s="97"/>
      <c r="L88" s="32"/>
      <c r="M88" s="91" t="str">
        <f t="shared" si="11"/>
        <v>不可</v>
      </c>
      <c r="N88" s="96"/>
      <c r="O88" s="97"/>
      <c r="P88" s="98"/>
      <c r="Q88" s="93" t="str">
        <f t="shared" si="12"/>
        <v>不可</v>
      </c>
      <c r="R88" s="96"/>
      <c r="S88" s="92"/>
      <c r="T88" s="93" t="str">
        <f t="shared" si="7"/>
        <v/>
      </c>
      <c r="U88" s="99"/>
      <c r="V88" s="94" t="str">
        <f t="shared" si="13"/>
        <v>不可</v>
      </c>
      <c r="W88" s="165"/>
      <c r="X88" s="166"/>
      <c r="Y88" s="119"/>
      <c r="Z88" s="61"/>
      <c r="AA88" s="30" t="str">
        <f>IF(AND(M88="可",Q88="可",T88="可",V88="可",'様式１ 4種ウイルス感染症'!AG88="可"),"受入れ可","受入れ不可")</f>
        <v>受入れ不可</v>
      </c>
      <c r="AK88" s="57">
        <f t="shared" si="8"/>
        <v>693688</v>
      </c>
      <c r="AL88" s="57">
        <f t="shared" si="9"/>
        <v>91</v>
      </c>
      <c r="AM88" s="7">
        <f t="shared" si="10"/>
        <v>1</v>
      </c>
    </row>
    <row r="89" spans="2:39" ht="24" customHeight="1" thickBot="1">
      <c r="B89" s="59">
        <v>81</v>
      </c>
      <c r="C89" s="60">
        <f>'様式１ 4種ウイルス感染症'!C89</f>
        <v>0</v>
      </c>
      <c r="D89" s="60">
        <f>'様式１ 4種ウイルス感染症'!D89</f>
        <v>0</v>
      </c>
      <c r="E89" s="60">
        <f>'様式１ 4種ウイルス感染症'!E89</f>
        <v>0</v>
      </c>
      <c r="F89" s="86">
        <f>'様式１ 4種ウイルス感染症'!F89</f>
        <v>0</v>
      </c>
      <c r="G89" s="86">
        <f>'様式１ 4種ウイルス感染症'!G89</f>
        <v>0</v>
      </c>
      <c r="H89" s="96"/>
      <c r="I89" s="97"/>
      <c r="J89" s="97"/>
      <c r="K89" s="97"/>
      <c r="L89" s="32"/>
      <c r="M89" s="91" t="str">
        <f t="shared" si="11"/>
        <v>不可</v>
      </c>
      <c r="N89" s="96"/>
      <c r="O89" s="97"/>
      <c r="P89" s="98"/>
      <c r="Q89" s="93" t="str">
        <f t="shared" si="12"/>
        <v>不可</v>
      </c>
      <c r="R89" s="96"/>
      <c r="S89" s="92"/>
      <c r="T89" s="93" t="str">
        <f t="shared" si="7"/>
        <v/>
      </c>
      <c r="U89" s="99"/>
      <c r="V89" s="94" t="str">
        <f t="shared" si="13"/>
        <v>不可</v>
      </c>
      <c r="W89" s="165"/>
      <c r="X89" s="166"/>
      <c r="Y89" s="119"/>
      <c r="Z89" s="61"/>
      <c r="AA89" s="30" t="str">
        <f>IF(AND(M89="可",Q89="可",T89="可",V89="可",'様式１ 4種ウイルス感染症'!AG89="可"),"受入れ可","受入れ不可")</f>
        <v>受入れ不可</v>
      </c>
      <c r="AK89" s="57">
        <f t="shared" si="8"/>
        <v>693688</v>
      </c>
      <c r="AL89" s="57">
        <f t="shared" si="9"/>
        <v>91</v>
      </c>
      <c r="AM89" s="7">
        <f t="shared" si="10"/>
        <v>1</v>
      </c>
    </row>
    <row r="90" spans="2:39" ht="24" customHeight="1" thickBot="1">
      <c r="B90" s="59">
        <v>82</v>
      </c>
      <c r="C90" s="60">
        <f>'様式１ 4種ウイルス感染症'!C90</f>
        <v>0</v>
      </c>
      <c r="D90" s="60">
        <f>'様式１ 4種ウイルス感染症'!D90</f>
        <v>0</v>
      </c>
      <c r="E90" s="60">
        <f>'様式１ 4種ウイルス感染症'!E90</f>
        <v>0</v>
      </c>
      <c r="F90" s="86">
        <f>'様式１ 4種ウイルス感染症'!F90</f>
        <v>0</v>
      </c>
      <c r="G90" s="86">
        <f>'様式１ 4種ウイルス感染症'!G90</f>
        <v>0</v>
      </c>
      <c r="H90" s="96"/>
      <c r="I90" s="97"/>
      <c r="J90" s="97"/>
      <c r="K90" s="97"/>
      <c r="L90" s="32"/>
      <c r="M90" s="91" t="str">
        <f t="shared" si="11"/>
        <v>不可</v>
      </c>
      <c r="N90" s="96"/>
      <c r="O90" s="97"/>
      <c r="P90" s="98"/>
      <c r="Q90" s="93" t="str">
        <f t="shared" si="12"/>
        <v>不可</v>
      </c>
      <c r="R90" s="96"/>
      <c r="S90" s="92"/>
      <c r="T90" s="93" t="str">
        <f t="shared" si="7"/>
        <v/>
      </c>
      <c r="U90" s="99"/>
      <c r="V90" s="94" t="str">
        <f t="shared" si="13"/>
        <v>不可</v>
      </c>
      <c r="W90" s="165"/>
      <c r="X90" s="166"/>
      <c r="Y90" s="119"/>
      <c r="Z90" s="61"/>
      <c r="AA90" s="30" t="str">
        <f>IF(AND(M90="可",Q90="可",T90="可",V90="可",'様式１ 4種ウイルス感染症'!AG90="可"),"受入れ可","受入れ不可")</f>
        <v>受入れ不可</v>
      </c>
      <c r="AK90" s="57">
        <f t="shared" si="8"/>
        <v>693688</v>
      </c>
      <c r="AL90" s="57">
        <f t="shared" si="9"/>
        <v>91</v>
      </c>
      <c r="AM90" s="7">
        <f t="shared" si="10"/>
        <v>1</v>
      </c>
    </row>
    <row r="91" spans="2:39" ht="24" customHeight="1" thickBot="1">
      <c r="B91" s="59">
        <v>83</v>
      </c>
      <c r="C91" s="60">
        <f>'様式１ 4種ウイルス感染症'!C91</f>
        <v>0</v>
      </c>
      <c r="D91" s="60">
        <f>'様式１ 4種ウイルス感染症'!D91</f>
        <v>0</v>
      </c>
      <c r="E91" s="60">
        <f>'様式１ 4種ウイルス感染症'!E91</f>
        <v>0</v>
      </c>
      <c r="F91" s="86">
        <f>'様式１ 4種ウイルス感染症'!F91</f>
        <v>0</v>
      </c>
      <c r="G91" s="86">
        <f>'様式１ 4種ウイルス感染症'!G91</f>
        <v>0</v>
      </c>
      <c r="H91" s="96"/>
      <c r="I91" s="97"/>
      <c r="J91" s="97"/>
      <c r="K91" s="97"/>
      <c r="L91" s="32"/>
      <c r="M91" s="91" t="str">
        <f t="shared" si="11"/>
        <v>不可</v>
      </c>
      <c r="N91" s="96"/>
      <c r="O91" s="97"/>
      <c r="P91" s="98"/>
      <c r="Q91" s="93" t="str">
        <f t="shared" si="12"/>
        <v>不可</v>
      </c>
      <c r="R91" s="96"/>
      <c r="S91" s="92"/>
      <c r="T91" s="93" t="str">
        <f t="shared" si="7"/>
        <v/>
      </c>
      <c r="U91" s="99"/>
      <c r="V91" s="94" t="str">
        <f t="shared" si="13"/>
        <v>不可</v>
      </c>
      <c r="W91" s="165"/>
      <c r="X91" s="166"/>
      <c r="Y91" s="119"/>
      <c r="Z91" s="61"/>
      <c r="AA91" s="30" t="str">
        <f>IF(AND(M91="可",Q91="可",T91="可",V91="可",'様式１ 4種ウイルス感染症'!AG91="可"),"受入れ可","受入れ不可")</f>
        <v>受入れ不可</v>
      </c>
      <c r="AK91" s="57">
        <f t="shared" si="8"/>
        <v>693688</v>
      </c>
      <c r="AL91" s="57">
        <f t="shared" si="9"/>
        <v>91</v>
      </c>
      <c r="AM91" s="7">
        <f t="shared" si="10"/>
        <v>1</v>
      </c>
    </row>
    <row r="92" spans="2:39" ht="24" customHeight="1" thickBot="1">
      <c r="B92" s="59">
        <v>84</v>
      </c>
      <c r="C92" s="60">
        <f>'様式１ 4種ウイルス感染症'!C92</f>
        <v>0</v>
      </c>
      <c r="D92" s="60">
        <f>'様式１ 4種ウイルス感染症'!D92</f>
        <v>0</v>
      </c>
      <c r="E92" s="60">
        <f>'様式１ 4種ウイルス感染症'!E92</f>
        <v>0</v>
      </c>
      <c r="F92" s="86">
        <f>'様式１ 4種ウイルス感染症'!F92</f>
        <v>0</v>
      </c>
      <c r="G92" s="86">
        <f>'様式１ 4種ウイルス感染症'!G92</f>
        <v>0</v>
      </c>
      <c r="H92" s="96"/>
      <c r="I92" s="97"/>
      <c r="J92" s="97"/>
      <c r="K92" s="97"/>
      <c r="L92" s="32"/>
      <c r="M92" s="91" t="str">
        <f t="shared" si="11"/>
        <v>不可</v>
      </c>
      <c r="N92" s="96"/>
      <c r="O92" s="97"/>
      <c r="P92" s="98"/>
      <c r="Q92" s="93" t="str">
        <f t="shared" si="12"/>
        <v>不可</v>
      </c>
      <c r="R92" s="96"/>
      <c r="S92" s="92"/>
      <c r="T92" s="93" t="str">
        <f t="shared" si="7"/>
        <v/>
      </c>
      <c r="U92" s="99"/>
      <c r="V92" s="94" t="str">
        <f t="shared" si="13"/>
        <v>不可</v>
      </c>
      <c r="W92" s="165"/>
      <c r="X92" s="166"/>
      <c r="Y92" s="119"/>
      <c r="Z92" s="61"/>
      <c r="AA92" s="30" t="str">
        <f>IF(AND(M92="可",Q92="可",T92="可",V92="可",'様式１ 4種ウイルス感染症'!AG92="可"),"受入れ可","受入れ不可")</f>
        <v>受入れ不可</v>
      </c>
      <c r="AK92" s="57">
        <f t="shared" si="8"/>
        <v>693688</v>
      </c>
      <c r="AL92" s="57">
        <f t="shared" si="9"/>
        <v>91</v>
      </c>
      <c r="AM92" s="7">
        <f t="shared" si="10"/>
        <v>1</v>
      </c>
    </row>
    <row r="93" spans="2:39" ht="24" customHeight="1" thickBot="1">
      <c r="B93" s="59">
        <v>85</v>
      </c>
      <c r="C93" s="60">
        <f>'様式１ 4種ウイルス感染症'!C93</f>
        <v>0</v>
      </c>
      <c r="D93" s="60">
        <f>'様式１ 4種ウイルス感染症'!D93</f>
        <v>0</v>
      </c>
      <c r="E93" s="60">
        <f>'様式１ 4種ウイルス感染症'!E93</f>
        <v>0</v>
      </c>
      <c r="F93" s="86">
        <f>'様式１ 4種ウイルス感染症'!F93</f>
        <v>0</v>
      </c>
      <c r="G93" s="86">
        <f>'様式１ 4種ウイルス感染症'!G93</f>
        <v>0</v>
      </c>
      <c r="H93" s="96"/>
      <c r="I93" s="97"/>
      <c r="J93" s="97"/>
      <c r="K93" s="97"/>
      <c r="L93" s="32"/>
      <c r="M93" s="91" t="str">
        <f t="shared" si="11"/>
        <v>不可</v>
      </c>
      <c r="N93" s="96"/>
      <c r="O93" s="97"/>
      <c r="P93" s="98"/>
      <c r="Q93" s="93" t="str">
        <f t="shared" si="12"/>
        <v>不可</v>
      </c>
      <c r="R93" s="96"/>
      <c r="S93" s="92"/>
      <c r="T93" s="93" t="str">
        <f t="shared" si="7"/>
        <v/>
      </c>
      <c r="U93" s="99"/>
      <c r="V93" s="94" t="str">
        <f t="shared" si="13"/>
        <v>不可</v>
      </c>
      <c r="W93" s="165"/>
      <c r="X93" s="166"/>
      <c r="Y93" s="119"/>
      <c r="Z93" s="61"/>
      <c r="AA93" s="30" t="str">
        <f>IF(AND(M93="可",Q93="可",T93="可",V93="可",'様式１ 4種ウイルス感染症'!AG93="可"),"受入れ可","受入れ不可")</f>
        <v>受入れ不可</v>
      </c>
      <c r="AK93" s="57">
        <f t="shared" si="8"/>
        <v>693688</v>
      </c>
      <c r="AL93" s="57">
        <f t="shared" si="9"/>
        <v>91</v>
      </c>
      <c r="AM93" s="7">
        <f t="shared" si="10"/>
        <v>1</v>
      </c>
    </row>
    <row r="94" spans="2:39" ht="24" customHeight="1" thickBot="1">
      <c r="B94" s="59">
        <v>86</v>
      </c>
      <c r="C94" s="60">
        <f>'様式１ 4種ウイルス感染症'!C94</f>
        <v>0</v>
      </c>
      <c r="D94" s="60">
        <f>'様式１ 4種ウイルス感染症'!D94</f>
        <v>0</v>
      </c>
      <c r="E94" s="60">
        <f>'様式１ 4種ウイルス感染症'!E94</f>
        <v>0</v>
      </c>
      <c r="F94" s="86">
        <f>'様式１ 4種ウイルス感染症'!F94</f>
        <v>0</v>
      </c>
      <c r="G94" s="86">
        <f>'様式１ 4種ウイルス感染症'!G94</f>
        <v>0</v>
      </c>
      <c r="H94" s="96"/>
      <c r="I94" s="97"/>
      <c r="J94" s="97"/>
      <c r="K94" s="97"/>
      <c r="L94" s="32"/>
      <c r="M94" s="91" t="str">
        <f t="shared" si="11"/>
        <v>不可</v>
      </c>
      <c r="N94" s="96"/>
      <c r="O94" s="97"/>
      <c r="P94" s="98"/>
      <c r="Q94" s="93" t="str">
        <f t="shared" si="12"/>
        <v>不可</v>
      </c>
      <c r="R94" s="96"/>
      <c r="S94" s="92"/>
      <c r="T94" s="93" t="str">
        <f t="shared" si="7"/>
        <v/>
      </c>
      <c r="U94" s="99"/>
      <c r="V94" s="94" t="str">
        <f t="shared" si="13"/>
        <v>不可</v>
      </c>
      <c r="W94" s="165"/>
      <c r="X94" s="166"/>
      <c r="Y94" s="119"/>
      <c r="Z94" s="61"/>
      <c r="AA94" s="30" t="str">
        <f>IF(AND(M94="可",Q94="可",T94="可",V94="可",'様式１ 4種ウイルス感染症'!AG94="可"),"受入れ可","受入れ不可")</f>
        <v>受入れ不可</v>
      </c>
      <c r="AK94" s="57">
        <f t="shared" si="8"/>
        <v>693688</v>
      </c>
      <c r="AL94" s="57">
        <f t="shared" si="9"/>
        <v>91</v>
      </c>
      <c r="AM94" s="7">
        <f t="shared" si="10"/>
        <v>1</v>
      </c>
    </row>
    <row r="95" spans="2:39" ht="24" customHeight="1"/>
    <row r="96" spans="2:39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</sheetData>
  <protectedRanges>
    <protectedRange password="8093" sqref="U8:U94 W8:Y94 R8:S94 H10:H94 J10:L94 H8:L9 N8:P94" name="範囲1"/>
  </protectedRanges>
  <mergeCells count="110">
    <mergeCell ref="Y4:Y7"/>
    <mergeCell ref="AA4:AA7"/>
    <mergeCell ref="H6:J6"/>
    <mergeCell ref="K6:M6"/>
    <mergeCell ref="N6:P6"/>
    <mergeCell ref="Q6:Q7"/>
    <mergeCell ref="R6:S6"/>
    <mergeCell ref="B1:U1"/>
    <mergeCell ref="H2:N3"/>
    <mergeCell ref="P2:T2"/>
    <mergeCell ref="U2:AA2"/>
    <mergeCell ref="B4:B7"/>
    <mergeCell ref="C4:C7"/>
    <mergeCell ref="D4:D7"/>
    <mergeCell ref="E4:E7"/>
    <mergeCell ref="F4:F7"/>
    <mergeCell ref="H4:Q5"/>
    <mergeCell ref="T6:T7"/>
    <mergeCell ref="V6:V7"/>
    <mergeCell ref="G4:G7"/>
    <mergeCell ref="W8:X8"/>
    <mergeCell ref="W9:X9"/>
    <mergeCell ref="W10:X10"/>
    <mergeCell ref="W11:X11"/>
    <mergeCell ref="R4:T5"/>
    <mergeCell ref="U4:V5"/>
    <mergeCell ref="W4:X7"/>
    <mergeCell ref="W18:X18"/>
    <mergeCell ref="W19:X19"/>
    <mergeCell ref="W20:X20"/>
    <mergeCell ref="W21:X21"/>
    <mergeCell ref="W22:X22"/>
    <mergeCell ref="W23:X23"/>
    <mergeCell ref="W12:X12"/>
    <mergeCell ref="W13:X13"/>
    <mergeCell ref="W14:X14"/>
    <mergeCell ref="W15:X15"/>
    <mergeCell ref="W16:X16"/>
    <mergeCell ref="W17:X17"/>
    <mergeCell ref="W30:X30"/>
    <mergeCell ref="W31:X31"/>
    <mergeCell ref="W32:X32"/>
    <mergeCell ref="W33:X33"/>
    <mergeCell ref="W34:X34"/>
    <mergeCell ref="W35:X35"/>
    <mergeCell ref="W24:X24"/>
    <mergeCell ref="W25:X25"/>
    <mergeCell ref="W26:X26"/>
    <mergeCell ref="W27:X27"/>
    <mergeCell ref="W28:X28"/>
    <mergeCell ref="W29:X29"/>
    <mergeCell ref="W42:X42"/>
    <mergeCell ref="W43:X43"/>
    <mergeCell ref="W44:X44"/>
    <mergeCell ref="W45:X45"/>
    <mergeCell ref="W46:X46"/>
    <mergeCell ref="W47:X47"/>
    <mergeCell ref="W36:X36"/>
    <mergeCell ref="W37:X37"/>
    <mergeCell ref="W38:X38"/>
    <mergeCell ref="W39:X39"/>
    <mergeCell ref="W40:X40"/>
    <mergeCell ref="W41:X41"/>
    <mergeCell ref="W54:X54"/>
    <mergeCell ref="W55:X55"/>
    <mergeCell ref="W56:X56"/>
    <mergeCell ref="W57:X57"/>
    <mergeCell ref="W58:X58"/>
    <mergeCell ref="W59:X59"/>
    <mergeCell ref="W48:X48"/>
    <mergeCell ref="W49:X49"/>
    <mergeCell ref="W50:X50"/>
    <mergeCell ref="W51:X51"/>
    <mergeCell ref="W52:X52"/>
    <mergeCell ref="W53:X53"/>
    <mergeCell ref="W66:X66"/>
    <mergeCell ref="W67:X67"/>
    <mergeCell ref="W68:X68"/>
    <mergeCell ref="W69:X69"/>
    <mergeCell ref="W70:X70"/>
    <mergeCell ref="W71:X71"/>
    <mergeCell ref="W60:X60"/>
    <mergeCell ref="W61:X61"/>
    <mergeCell ref="W62:X62"/>
    <mergeCell ref="W63:X63"/>
    <mergeCell ref="W64:X64"/>
    <mergeCell ref="W65:X65"/>
    <mergeCell ref="W78:X78"/>
    <mergeCell ref="W79:X79"/>
    <mergeCell ref="W80:X80"/>
    <mergeCell ref="W81:X81"/>
    <mergeCell ref="W82:X82"/>
    <mergeCell ref="W83:X83"/>
    <mergeCell ref="W72:X72"/>
    <mergeCell ref="W73:X73"/>
    <mergeCell ref="W74:X74"/>
    <mergeCell ref="W75:X75"/>
    <mergeCell ref="W76:X76"/>
    <mergeCell ref="W77:X77"/>
    <mergeCell ref="W90:X90"/>
    <mergeCell ref="W91:X91"/>
    <mergeCell ref="W92:X92"/>
    <mergeCell ref="W93:X93"/>
    <mergeCell ref="W94:X94"/>
    <mergeCell ref="W84:X84"/>
    <mergeCell ref="W85:X85"/>
    <mergeCell ref="W86:X86"/>
    <mergeCell ref="W87:X87"/>
    <mergeCell ref="W88:X88"/>
    <mergeCell ref="W89:X89"/>
  </mergeCells>
  <phoneticPr fontId="2"/>
  <conditionalFormatting sqref="N8:P94">
    <cfRule type="expression" dxfId="5" priority="6">
      <formula>$M8="可"</formula>
    </cfRule>
  </conditionalFormatting>
  <conditionalFormatting sqref="T8:T94 V8:V94 Q8:Q94 M8:M94">
    <cfRule type="expression" dxfId="4" priority="4">
      <formula>M8="不可"</formula>
    </cfRule>
    <cfRule type="expression" dxfId="3" priority="5">
      <formula>M8="可"</formula>
    </cfRule>
  </conditionalFormatting>
  <conditionalFormatting sqref="U8:U94">
    <cfRule type="expression" dxfId="2" priority="3">
      <formula>AND($AM8&gt;=4,$AM8&lt;=9)</formula>
    </cfRule>
  </conditionalFormatting>
  <conditionalFormatting sqref="AA8:AA94">
    <cfRule type="expression" dxfId="1" priority="1">
      <formula>$AA8="受入れ不可"</formula>
    </cfRule>
    <cfRule type="expression" dxfId="0" priority="2">
      <formula>$AA8="受入れ可"</formula>
    </cfRule>
  </conditionalFormatting>
  <dataValidations count="2">
    <dataValidation type="list" allowBlank="1" showInputMessage="1" showErrorMessage="1" sqref="S8" xr:uid="{05AA7D37-74E0-4578-A12F-DCAD9362C9E0}">
      <formula1>診断結果</formula1>
    </dataValidation>
    <dataValidation type="list" allowBlank="1" showInputMessage="1" showErrorMessage="1" sqref="S9:S94" xr:uid="{5BE2517B-E6DC-4256-8852-B0BFB79F5845}">
      <formula1>$AG$8:$AG$9</formula1>
    </dataValidation>
  </dataValidations>
  <pageMargins left="0.70866141732283472" right="0.70866141732283472" top="0.74803149606299213" bottom="0.74803149606299213" header="0.31496062992125984" footer="0.31496062992125984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留意事項</vt:lpstr>
      <vt:lpstr>表　各ウイルス性疾患の抗体価について</vt:lpstr>
      <vt:lpstr>様式１ 4種ウイルス感染症</vt:lpstr>
      <vt:lpstr>様式２ B型肝炎・胸部X線・インフルエンザ</vt:lpstr>
      <vt:lpstr>'様式１ 4種ウイルス感染症'!Print_Area</vt:lpstr>
      <vt:lpstr>'様式２ B型肝炎・胸部X線・インフルエンザ'!Print_Area</vt:lpstr>
      <vt:lpstr>留意事項!Print_Area</vt:lpstr>
      <vt:lpstr>'様式１ 4種ウイルス感染症'!Print_Titles</vt:lpstr>
      <vt:lpstr>'様式２ B型肝炎・胸部X線・インフルエンザ'!Print_Titles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2022-03-11T06:55:55Z</dcterms:modified>
  <cp:category/>
  <cp:contentStatus/>
</cp:coreProperties>
</file>